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20260" windowHeight="12700" activeTab="0"/>
  </bookViews>
  <sheets>
    <sheet name="Assignment" sheetId="1" r:id="rId1"/>
    <sheet name="Fitting trends" sheetId="2" r:id="rId2"/>
    <sheet name="Statistics" sheetId="3" r:id="rId3"/>
  </sheets>
  <definedNames/>
  <calcPr fullCalcOnLoad="1"/>
</workbook>
</file>

<file path=xl/sharedStrings.xml><?xml version="1.0" encoding="utf-8"?>
<sst xmlns="http://schemas.openxmlformats.org/spreadsheetml/2006/main" count="114" uniqueCount="60">
  <si>
    <t>FW 320 Introductory Population Dynamics</t>
  </si>
  <si>
    <t>Your Name:</t>
  </si>
  <si>
    <t xml:space="preserve">Lesson </t>
  </si>
  <si>
    <t>Due date</t>
  </si>
  <si>
    <t>Title:</t>
  </si>
  <si>
    <t>Score</t>
  </si>
  <si>
    <t>Date your assignment was uploaded</t>
  </si>
  <si>
    <t>Year</t>
  </si>
  <si>
    <t>Nests</t>
  </si>
  <si>
    <t>average</t>
  </si>
  <si>
    <t>ln(nests)</t>
  </si>
  <si>
    <t>x-data</t>
  </si>
  <si>
    <t>y-data</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</si>
  <si>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</si>
  <si>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</si>
  <si>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</si>
  <si>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</si>
  <si>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</si>
  <si>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</si>
  <si>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</si>
  <si>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</si>
  <si>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</si>
  <si>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</si>
  <si>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</si>
  <si>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</si>
  <si>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</si>
  <si>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</si>
  <si>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</si>
  <si>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</si>
  <si>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</si>
  <si>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</si>
  <si>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</si>
  <si>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</si>
  <si>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Intercept</t>
  </si>
  <si>
    <t>X Variable 1</t>
  </si>
  <si>
    <t>SUMMARY OUTPUT</t>
  </si>
  <si>
    <t xml:space="preserve"> </t>
  </si>
  <si>
    <t>Example 1</t>
  </si>
  <si>
    <t>Example 2</t>
  </si>
  <si>
    <t>Loggerhead turtle nests - Florida, U.S.</t>
  </si>
  <si>
    <t>Hatchlings</t>
  </si>
  <si>
    <t>ln(hatchlings)</t>
  </si>
  <si>
    <t>Lower 99.0%</t>
  </si>
  <si>
    <t>Upper 99.0%</t>
  </si>
  <si>
    <t>hatchlings</t>
  </si>
  <si>
    <t>The population is increasing at about 8% per year over this time period</t>
  </si>
  <si>
    <t>ln(Nests)</t>
  </si>
  <si>
    <r>
      <t>l</t>
    </r>
    <r>
      <rPr>
        <b/>
        <sz val="14"/>
        <rFont val="Arial"/>
        <family val="2"/>
      </rPr>
      <t xml:space="preserve"> = </t>
    </r>
  </si>
  <si>
    <t xml:space="preserve">r* = </t>
  </si>
  <si>
    <t>Expected ln(nests)</t>
  </si>
  <si>
    <t>intercept</t>
  </si>
  <si>
    <t>slope</t>
  </si>
  <si>
    <t>Expected nests (y)</t>
  </si>
  <si>
    <t>Observed Nests</t>
  </si>
  <si>
    <t>ln(observed nests)</t>
  </si>
  <si>
    <t>N(t+1)/N(t)</t>
  </si>
  <si>
    <t>Detecting and analyzing population trends</t>
  </si>
  <si>
    <t>Natural log (ln) of Nests</t>
  </si>
  <si>
    <t>out of 24</t>
  </si>
  <si>
    <t>Nests at (t + 1)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</si>
</sst>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E+00"/>
    <numFmt numFmtId="167" formatCode="0.000E+00"/>
    <numFmt numFmtId="168" formatCode="General"/>
    <numFmt numFmtId="169" formatCode="0"/>
  </numFmts>
  <fonts count="37">
    <font>
      <sz val="10"/>
      <name val="Arial"/>
      <family val="0"/>
    </font>
    <font>
      <b/>
      <sz val="10"/>
      <name val="Verdana"/>
      <family val="0"/>
    </font>
    <font>
      <i/>
      <sz val="10"/>
      <name val="Verdana"/>
      <family val="0"/>
    </font>
    <font>
      <b/>
      <i/>
      <sz val="10"/>
      <name val="Verdana"/>
      <family val="0"/>
    </font>
    <font>
      <b/>
      <sz val="10"/>
      <name val="Arial"/>
      <family val="2"/>
    </font>
    <font>
      <b/>
      <sz val="14"/>
      <name val="Arial"/>
      <family val="2"/>
    </font>
    <font>
      <sz val="12"/>
      <name val="Arial"/>
      <family val="2"/>
    </font>
    <font>
      <b/>
      <sz val="12"/>
      <name val="Arial"/>
      <family val="2"/>
    </font>
    <font>
      <sz val="14"/>
      <name val="Arial"/>
      <family val="2"/>
    </font>
    <font>
      <b/>
      <sz val="14"/>
      <name val="Symbol"/>
      <family val="1"/>
    </font>
    <font>
      <b/>
      <i/>
      <sz val="14"/>
      <name val="Arial"/>
      <family val="2"/>
    </font>
    <font>
      <i/>
      <sz val="10"/>
      <name val="Arial"/>
      <family val="2"/>
    </font>
    <font>
      <sz val="11"/>
      <name val="Arial"/>
      <family val="2"/>
    </font>
    <font>
      <sz val="10"/>
      <color indexed="8"/>
      <name val="Arial"/>
      <family val="0"/>
    </font>
    <font>
      <sz val="10"/>
      <color indexed="8"/>
      <name val="Symbol"/>
      <family val="0"/>
    </font>
    <font>
      <sz val="12"/>
      <color indexed="8"/>
      <name val="Arial"/>
      <family val="0"/>
    </font>
    <font>
      <i/>
      <sz val="12"/>
      <color indexed="8"/>
      <name val="Arial"/>
      <family val="0"/>
    </font>
    <font>
      <sz val="12"/>
      <color indexed="8"/>
      <name val="Symbol"/>
      <family val="0"/>
    </font>
    <font>
      <b/>
      <sz val="12"/>
      <color indexed="10"/>
      <name val="Arial"/>
      <family val="0"/>
    </font>
    <font>
      <sz val="8"/>
      <color indexed="8"/>
      <name val="Arial"/>
      <family val="0"/>
    </font>
    <font>
      <sz val="8.5"/>
      <color indexed="8"/>
      <name val="Arial"/>
      <family val="0"/>
    </font>
    <font>
      <b/>
      <sz val="11.25"/>
      <color indexed="8"/>
      <name val="Arial"/>
      <family val="0"/>
    </font>
    <font>
      <sz val="11.75"/>
      <color indexed="8"/>
      <name val="Arial"/>
      <family val="0"/>
    </font>
    <font>
      <b/>
      <sz val="9.75"/>
      <color indexed="8"/>
      <name val="Arial"/>
      <family val="0"/>
    </font>
    <font>
      <b/>
      <sz val="11.5"/>
      <color indexed="8"/>
      <name val="Arial"/>
      <family val="0"/>
    </font>
    <font>
      <b/>
      <sz val="10"/>
      <color indexed="8"/>
      <name val="Arial"/>
      <family val="0"/>
    </font>
    <font>
      <vertAlign val="superscript"/>
      <sz val="12"/>
      <color indexed="8"/>
      <name val="Arial"/>
      <family val="0"/>
    </font>
    <font>
      <b/>
      <vertAlign val="superscript"/>
      <sz val="12"/>
      <color indexed="10"/>
      <name val="Arial"/>
      <family val="0"/>
    </font>
    <font>
      <sz val="11.25"/>
      <color indexed="8"/>
      <name val="Arial"/>
      <family val="0"/>
    </font>
    <font>
      <b/>
      <i/>
      <sz val="14"/>
      <color indexed="8"/>
      <name val="Arial"/>
      <family val="0"/>
    </font>
    <font>
      <b/>
      <sz val="14.25"/>
      <color indexed="8"/>
      <name val="Arial"/>
      <family val="0"/>
    </font>
    <font>
      <b/>
      <sz val="11"/>
      <color indexed="8"/>
      <name val="Arial"/>
      <family val="0"/>
    </font>
    <font>
      <vertAlign val="superscript"/>
      <sz val="11.75"/>
      <color indexed="8"/>
      <name val="Arial"/>
      <family val="0"/>
    </font>
    <font>
      <b/>
      <sz val="12"/>
      <color indexed="8"/>
      <name val="Arial"/>
      <family val="0"/>
    </font>
    <font>
      <sz val="11"/>
      <color indexed="8"/>
      <name val="Arial"/>
      <family val="0"/>
    </font>
    <font>
      <b/>
      <sz val="11.75"/>
      <color indexed="8"/>
      <name val="Arial"/>
      <family val="0"/>
    </font>
    <font>
      <vertAlign val="superscript"/>
      <sz val="11"/>
      <color indexed="8"/>
      <name val="Arial"/>
      <family val="0"/>
    </font>
  </fonts>
  <fills count="3">
    <fill>
      <patternFill/>
    </fill>
    <fill>
      <patternFill patternType="gray125"/>
    </fill>
    <fill>
      <patternFill patternType="solid">
        <fgColor indexed="13"/>
        <bgColor indexed="64"/>
      </patternFill>
    </fill>
  </fills>
  <borders count="9">
    <border>
      <left/>
      <right/>
      <top/>
      <bottom/>
      <diagonal/>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 xfId="0" applyBorder="1" applyAlignment="1">
      <alignment/>
    </xf>
    <xf numFmtId="14" fontId="0" fillId="0" borderId="1" xfId="0" applyNumberFormat="1" applyBorder="1" applyAlignment="1">
      <alignment/>
    </xf>
    <xf numFmtId="0" fontId="0" fillId="0" borderId="1" xfId="0" applyBorder="1" applyAlignment="1">
      <alignment horizontal="center"/>
    </xf>
    <xf numFmtId="0" fontId="6" fillId="0" borderId="0" xfId="0" applyFont="1" applyAlignment="1">
      <alignment horizontal="center"/>
    </xf>
    <xf numFmtId="0" fontId="6" fillId="0" borderId="0" xfId="0" applyFont="1" applyAlignment="1">
      <alignment/>
    </xf>
    <xf numFmtId="0" fontId="6" fillId="0" borderId="2" xfId="0" applyFont="1" applyBorder="1" applyAlignment="1">
      <alignment horizontal="center"/>
    </xf>
    <xf numFmtId="0" fontId="0" fillId="0" borderId="2" xfId="0" applyFill="1" applyBorder="1" applyAlignment="1">
      <alignment/>
    </xf>
    <xf numFmtId="0" fontId="7"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1" fontId="0" fillId="0" borderId="0" xfId="0" applyNumberFormat="1" applyAlignment="1">
      <alignment/>
    </xf>
    <xf numFmtId="0" fontId="0" fillId="0" borderId="0" xfId="0" applyAlignment="1">
      <alignment wrapText="1"/>
    </xf>
    <xf numFmtId="11" fontId="0" fillId="0" borderId="0" xfId="0" applyNumberFormat="1" applyAlignment="1">
      <alignment/>
    </xf>
    <xf numFmtId="0" fontId="0" fillId="0" borderId="3" xfId="0" applyBorder="1" applyAlignment="1">
      <alignment wrapText="1"/>
    </xf>
    <xf numFmtId="2" fontId="0" fillId="0" borderId="3" xfId="0" applyNumberFormat="1" applyBorder="1" applyAlignment="1">
      <alignment/>
    </xf>
    <xf numFmtId="0" fontId="0" fillId="0" borderId="3" xfId="0" applyBorder="1" applyAlignment="1">
      <alignment/>
    </xf>
    <xf numFmtId="11" fontId="0" fillId="0" borderId="3" xfId="0" applyNumberFormat="1" applyBorder="1" applyAlignment="1">
      <alignment/>
    </xf>
    <xf numFmtId="0" fontId="0" fillId="0" borderId="0" xfId="0" applyFill="1" applyBorder="1" applyAlignment="1">
      <alignment/>
    </xf>
    <xf numFmtId="0" fontId="6" fillId="0" borderId="0" xfId="0" applyFont="1" applyAlignment="1">
      <alignment/>
    </xf>
    <xf numFmtId="165" fontId="6" fillId="0" borderId="0" xfId="0" applyNumberFormat="1" applyFont="1" applyAlignment="1">
      <alignment/>
    </xf>
    <xf numFmtId="0" fontId="6" fillId="2" borderId="0" xfId="0" applyFont="1" applyFill="1" applyAlignment="1">
      <alignment/>
    </xf>
    <xf numFmtId="0" fontId="6" fillId="0" borderId="2" xfId="0" applyFont="1" applyBorder="1" applyAlignment="1">
      <alignment horizontal="center" wrapText="1"/>
    </xf>
    <xf numFmtId="0" fontId="6" fillId="0" borderId="2" xfId="0" applyFont="1" applyBorder="1" applyAlignment="1">
      <alignment wrapText="1"/>
    </xf>
    <xf numFmtId="0" fontId="6" fillId="0" borderId="2" xfId="0" applyFont="1" applyFill="1" applyBorder="1" applyAlignment="1">
      <alignment wrapText="1"/>
    </xf>
    <xf numFmtId="0" fontId="8" fillId="0" borderId="0" xfId="0" applyFont="1" applyAlignment="1">
      <alignment/>
    </xf>
    <xf numFmtId="0" fontId="0" fillId="0" borderId="2" xfId="0" applyBorder="1" applyAlignment="1">
      <alignment/>
    </xf>
    <xf numFmtId="0" fontId="11" fillId="0" borderId="4" xfId="0" applyFont="1" applyFill="1" applyBorder="1" applyAlignment="1">
      <alignment horizontal="centerContinuous"/>
    </xf>
    <xf numFmtId="0" fontId="0" fillId="0" borderId="5" xfId="0" applyFill="1" applyBorder="1" applyAlignment="1">
      <alignment/>
    </xf>
    <xf numFmtId="0" fontId="11" fillId="0" borderId="4" xfId="0" applyFont="1" applyFill="1" applyBorder="1" applyAlignment="1">
      <alignment horizontal="center"/>
    </xf>
    <xf numFmtId="0" fontId="0" fillId="2" borderId="5" xfId="0" applyFill="1" applyBorder="1" applyAlignment="1">
      <alignment/>
    </xf>
    <xf numFmtId="1" fontId="12" fillId="0" borderId="0" xfId="0" applyNumberFormat="1" applyFont="1" applyAlignment="1" applyProtection="1">
      <alignment horizontal="right"/>
      <protection/>
    </xf>
    <xf numFmtId="164" fontId="0" fillId="0" borderId="0" xfId="0" applyNumberFormat="1" applyFill="1" applyBorder="1" applyAlignment="1">
      <alignment/>
    </xf>
    <xf numFmtId="164" fontId="0" fillId="2" borderId="5" xfId="0" applyNumberFormat="1" applyFill="1" applyBorder="1" applyAlignment="1">
      <alignment/>
    </xf>
    <xf numFmtId="164" fontId="0" fillId="0" borderId="5" xfId="0" applyNumberFormat="1" applyFill="1" applyBorder="1" applyAlignment="1">
      <alignment/>
    </xf>
    <xf numFmtId="167" fontId="0" fillId="2" borderId="0" xfId="0" applyNumberFormat="1" applyFill="1" applyBorder="1" applyAlignment="1">
      <alignment/>
    </xf>
    <xf numFmtId="166" fontId="0" fillId="2" borderId="5" xfId="0" applyNumberFormat="1" applyFill="1" applyBorder="1" applyAlignment="1">
      <alignment/>
    </xf>
    <xf numFmtId="0" fontId="0" fillId="0" borderId="2" xfId="0" applyFont="1" applyBorder="1" applyAlignment="1">
      <alignmen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4" fontId="0" fillId="0" borderId="6" xfId="0" applyNumberFormat="1" applyBorder="1" applyAlignment="1">
      <alignment horizontal="center"/>
    </xf>
    <xf numFmtId="14" fontId="0" fillId="0" borderId="8"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WRONG</a:t>
            </a:r>
          </a:p>
        </c:rich>
      </c:tx>
      <c:layout>
        <c:manualLayout>
          <c:xMode val="factor"/>
          <c:yMode val="factor"/>
          <c:x val="0.00925"/>
          <c:y val="-0.01"/>
        </c:manualLayout>
      </c:layout>
      <c:spPr>
        <a:noFill/>
        <a:ln w="3175">
          <a:noFill/>
        </a:ln>
      </c:spPr>
    </c:title>
    <c:plotArea>
      <c:layout>
        <c:manualLayout>
          <c:xMode val="edge"/>
          <c:yMode val="edge"/>
          <c:x val="0.041"/>
          <c:y val="0.2155"/>
          <c:w val="0.955"/>
          <c:h val="0.67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75" b="0" i="0" u="none" baseline="0">
                      <a:solidFill>
                        <a:srgbClr val="000000"/>
                      </a:solidFill>
                      <a:latin typeface="Arial"/>
                      <a:ea typeface="Arial"/>
                      <a:cs typeface="Arial"/>
                    </a:defRPr>
                  </a:pPr>
                </a:p>
              </c:txPr>
              <c:numFmt formatCode="General"/>
              <c:spPr>
                <a:noFill/>
                <a:ln w="3175">
                  <a:noFill/>
                </a:ln>
              </c:spPr>
            </c:trendlineLbl>
          </c:trendline>
          <c:xVal>
            <c:numRef>
              <c:f>'Fitting trends'!$A$24:$A$36</c:f>
              <c:numCache/>
            </c:numRef>
          </c:xVal>
          <c:yVal>
            <c:numRef>
              <c:f>'Fitting trends'!$B$24:$B$36</c:f>
              <c:numCache/>
            </c:numRef>
          </c:yVal>
          <c:smooth val="0"/>
        </c:ser>
        <c:axId val="889422"/>
        <c:axId val="8004799"/>
      </c:scatterChart>
      <c:valAx>
        <c:axId val="889422"/>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manualLayout>
              <c:xMode val="factor"/>
              <c:yMode val="factor"/>
              <c:x val="-0.042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8004799"/>
        <c:crosses val="autoZero"/>
        <c:crossBetween val="midCat"/>
        <c:dispUnits/>
      </c:valAx>
      <c:valAx>
        <c:axId val="8004799"/>
        <c:scaling>
          <c:orientation val="minMax"/>
        </c:scaling>
        <c:axPos val="l"/>
        <c:title>
          <c:tx>
            <c:rich>
              <a:bodyPr vert="horz" rot="-5400000" anchor="ctr"/>
              <a:lstStyle/>
              <a:p>
                <a:pPr algn="ctr">
                  <a:defRPr/>
                </a:pPr>
                <a:r>
                  <a:rPr lang="en-US" cap="none" sz="1125" b="1" i="0" u="none" baseline="0">
                    <a:latin typeface="Arial"/>
                    <a:ea typeface="Arial"/>
                    <a:cs typeface="Arial"/>
                  </a:rPr>
                  <a:t>Nests</a:t>
                </a:r>
              </a:p>
            </c:rich>
          </c:tx>
          <c:layout>
            <c:manualLayout>
              <c:xMode val="factor"/>
              <c:yMode val="factor"/>
              <c:x val="-0.024"/>
              <c:y val="0.01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88942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RIGHT</a:t>
            </a:r>
          </a:p>
        </c:rich>
      </c:tx>
      <c:layout>
        <c:manualLayout>
          <c:xMode val="factor"/>
          <c:yMode val="factor"/>
          <c:x val="0.01225"/>
          <c:y val="-0.00475"/>
        </c:manualLayout>
      </c:layout>
      <c:spPr>
        <a:noFill/>
        <a:ln w="3175">
          <a:noFill/>
        </a:ln>
      </c:spPr>
    </c:title>
    <c:plotArea>
      <c:layout>
        <c:manualLayout>
          <c:xMode val="edge"/>
          <c:yMode val="edge"/>
          <c:x val="0.04725"/>
          <c:y val="0.214"/>
          <c:w val="0.946"/>
          <c:h val="0.67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exp"/>
            <c:dispEq val="1"/>
            <c:dispRSqr val="0"/>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spPr>
                <a:noFill/>
                <a:ln w="3175">
                  <a:noFill/>
                </a:ln>
              </c:spPr>
            </c:trendlineLbl>
          </c:trendline>
          <c:xVal>
            <c:numRef>
              <c:f>'Fitting trends'!$A$24:$A$36</c:f>
              <c:numCache/>
            </c:numRef>
          </c:xVal>
          <c:yVal>
            <c:numRef>
              <c:f>'Fitting trends'!$B$24:$B$36</c:f>
              <c:numCache/>
            </c:numRef>
          </c:yVal>
          <c:smooth val="0"/>
        </c:ser>
        <c:axId val="4934328"/>
        <c:axId val="44408953"/>
      </c:scatterChart>
      <c:valAx>
        <c:axId val="4934328"/>
        <c:scaling>
          <c:orientation val="minMax"/>
        </c:scaling>
        <c:axPos val="b"/>
        <c:title>
          <c:tx>
            <c:rich>
              <a:bodyPr vert="horz" rot="0" anchor="ctr"/>
              <a:lstStyle/>
              <a:p>
                <a:pPr algn="ctr">
                  <a:defRPr/>
                </a:pPr>
                <a:r>
                  <a:rPr lang="en-US" cap="none" sz="1150" b="1" i="0" u="none" baseline="0">
                    <a:latin typeface="Arial"/>
                    <a:ea typeface="Arial"/>
                    <a:cs typeface="Arial"/>
                  </a:rPr>
                  <a:t>Year</a:t>
                </a:r>
              </a:p>
            </c:rich>
          </c:tx>
          <c:layout>
            <c:manualLayout>
              <c:xMode val="factor"/>
              <c:yMode val="factor"/>
              <c:x val="-0.0417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4408953"/>
        <c:crosses val="autoZero"/>
        <c:crossBetween val="midCat"/>
        <c:dispUnits/>
      </c:valAx>
      <c:valAx>
        <c:axId val="44408953"/>
        <c:scaling>
          <c:orientation val="minMax"/>
        </c:scaling>
        <c:axPos val="l"/>
        <c:title>
          <c:tx>
            <c:rich>
              <a:bodyPr vert="horz" rot="-5400000" anchor="ctr"/>
              <a:lstStyle/>
              <a:p>
                <a:pPr algn="ctr">
                  <a:defRPr/>
                </a:pPr>
                <a:r>
                  <a:rPr lang="en-US" cap="none" sz="1150" b="1" i="0" u="none" baseline="0">
                    <a:latin typeface="Arial"/>
                    <a:ea typeface="Arial"/>
                    <a:cs typeface="Arial"/>
                  </a:rPr>
                  <a:t>Nests</a:t>
                </a:r>
              </a:p>
            </c:rich>
          </c:tx>
          <c:layout>
            <c:manualLayout>
              <c:xMode val="factor"/>
              <c:yMode val="factor"/>
              <c:x val="-0.0235"/>
              <c:y val="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93432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485"/>
          <c:w val="0.95375"/>
          <c:h val="0.95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General"/>
              <c:spPr>
                <a:noFill/>
                <a:ln w="3175">
                  <a:noFill/>
                </a:ln>
              </c:spPr>
            </c:trendlineLbl>
          </c:trendline>
          <c:xVal>
            <c:numRef>
              <c:f>'Fitting trends'!$A$56:$A$68</c:f>
              <c:numCache/>
            </c:numRef>
          </c:xVal>
          <c:yVal>
            <c:numRef>
              <c:f>'Fitting trends'!$C$56:$C$68</c:f>
              <c:numCache/>
            </c:numRef>
          </c:yVal>
          <c:smooth val="0"/>
        </c:ser>
        <c:axId val="64136258"/>
        <c:axId val="40355411"/>
      </c:scatterChart>
      <c:valAx>
        <c:axId val="64136258"/>
        <c:scaling>
          <c:orientation val="minMax"/>
        </c:scaling>
        <c:axPos val="b"/>
        <c:delete val="0"/>
        <c:numFmt formatCode="General" sourceLinked="1"/>
        <c:majorTickMark val="out"/>
        <c:minorTickMark val="none"/>
        <c:tickLblPos val="nextTo"/>
        <c:spPr>
          <a:ln w="3175">
            <a:solidFill>
              <a:srgbClr val="000000"/>
            </a:solidFill>
          </a:ln>
        </c:spPr>
        <c:crossAx val="40355411"/>
        <c:crosses val="autoZero"/>
        <c:crossBetween val="midCat"/>
        <c:dispUnits/>
      </c:valAx>
      <c:valAx>
        <c:axId val="40355411"/>
        <c:scaling>
          <c:orientation val="minMax"/>
        </c:scaling>
        <c:axPos val="l"/>
        <c:title>
          <c:tx>
            <c:rich>
              <a:bodyPr vert="horz" rot="-5400000" anchor="ctr"/>
              <a:lstStyle/>
              <a:p>
                <a:pPr algn="ctr">
                  <a:defRPr/>
                </a:pPr>
                <a:r>
                  <a:rPr lang="en-US" cap="none" sz="1125" b="1" i="0" u="none" baseline="0">
                    <a:latin typeface="Arial"/>
                    <a:ea typeface="Arial"/>
                    <a:cs typeface="Arial"/>
                  </a:rPr>
                  <a:t>ln(Nests)</a:t>
                </a:r>
              </a:p>
            </c:rich>
          </c:tx>
          <c:layout>
            <c:manualLayout>
              <c:xMode val="factor"/>
              <c:yMode val="factor"/>
              <c:x val="-0.02"/>
              <c:y val="0.023"/>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413625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1085"/>
          <c:w val="0.95625"/>
          <c:h val="0.79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exp"/>
            <c:forward val="5"/>
            <c:dispEq val="1"/>
            <c:dispRSqr val="0"/>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spPr>
                <a:noFill/>
                <a:ln w="3175">
                  <a:noFill/>
                </a:ln>
              </c:spPr>
            </c:trendlineLbl>
          </c:trendline>
          <c:xVal>
            <c:numRef>
              <c:f>'Fitting trends'!$A$24:$A$36</c:f>
              <c:numCache/>
            </c:numRef>
          </c:xVal>
          <c:yVal>
            <c:numRef>
              <c:f>'Fitting trends'!$B$24:$B$36</c:f>
              <c:numCache/>
            </c:numRef>
          </c:yVal>
          <c:smooth val="0"/>
        </c:ser>
        <c:axId val="27654380"/>
        <c:axId val="47562829"/>
      </c:scatterChart>
      <c:valAx>
        <c:axId val="27654380"/>
        <c:scaling>
          <c:orientation val="minMax"/>
        </c:scaling>
        <c:axPos val="b"/>
        <c:title>
          <c:tx>
            <c:rich>
              <a:bodyPr vert="horz" rot="0" anchor="ctr"/>
              <a:lstStyle/>
              <a:p>
                <a:pPr algn="ctr">
                  <a:defRPr/>
                </a:pPr>
                <a:r>
                  <a:rPr lang="en-US" cap="none" sz="1150" b="1" i="0" u="none" baseline="0">
                    <a:latin typeface="Arial"/>
                    <a:ea typeface="Arial"/>
                    <a:cs typeface="Arial"/>
                  </a:rPr>
                  <a:t>Year</a:t>
                </a:r>
              </a:p>
            </c:rich>
          </c:tx>
          <c:layout>
            <c:manualLayout>
              <c:xMode val="factor"/>
              <c:yMode val="factor"/>
              <c:x val="-0.0362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7562829"/>
        <c:crosses val="autoZero"/>
        <c:crossBetween val="midCat"/>
        <c:dispUnits/>
      </c:valAx>
      <c:valAx>
        <c:axId val="47562829"/>
        <c:scaling>
          <c:orientation val="minMax"/>
        </c:scaling>
        <c:axPos val="l"/>
        <c:title>
          <c:tx>
            <c:rich>
              <a:bodyPr vert="horz" rot="-5400000" anchor="ctr"/>
              <a:lstStyle/>
              <a:p>
                <a:pPr algn="ctr">
                  <a:defRPr/>
                </a:pPr>
                <a:r>
                  <a:rPr lang="en-US" cap="none" sz="1150" b="1" i="0" u="none" baseline="0">
                    <a:latin typeface="Arial"/>
                    <a:ea typeface="Arial"/>
                    <a:cs typeface="Arial"/>
                  </a:rPr>
                  <a:t>Hatchlings</a:t>
                </a:r>
              </a:p>
            </c:rich>
          </c:tx>
          <c:layout>
            <c:manualLayout>
              <c:xMode val="factor"/>
              <c:yMode val="factor"/>
              <c:x val="-0.01675"/>
              <c:y val="-0.02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765438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625"/>
          <c:w val="0.95775"/>
          <c:h val="0.927"/>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spPr>
                <a:noFill/>
                <a:ln w="3175">
                  <a:noFill/>
                </a:ln>
              </c:spPr>
            </c:trendlineLbl>
          </c:trendline>
          <c:xVal>
            <c:numRef>
              <c:f>Statistics!$A$9:$A$21</c:f>
              <c:numCache/>
            </c:numRef>
          </c:xVal>
          <c:yVal>
            <c:numRef>
              <c:f>Statistics!$C$9:$C$21</c:f>
              <c:numCache/>
            </c:numRef>
          </c:yVal>
          <c:smooth val="0"/>
        </c:ser>
        <c:axId val="25412278"/>
        <c:axId val="27383911"/>
      </c:scatterChart>
      <c:valAx>
        <c:axId val="25412278"/>
        <c:scaling>
          <c:orientation val="minMax"/>
        </c:scaling>
        <c:axPos val="b"/>
        <c:delete val="0"/>
        <c:numFmt formatCode="General" sourceLinked="1"/>
        <c:majorTickMark val="out"/>
        <c:minorTickMark val="none"/>
        <c:tickLblPos val="nextTo"/>
        <c:spPr>
          <a:ln w="3175">
            <a:solidFill>
              <a:srgbClr val="000000"/>
            </a:solidFill>
          </a:ln>
        </c:spPr>
        <c:crossAx val="27383911"/>
        <c:crosses val="autoZero"/>
        <c:crossBetween val="midCat"/>
        <c:dispUnits/>
      </c:valAx>
      <c:valAx>
        <c:axId val="27383911"/>
        <c:scaling>
          <c:orientation val="minMax"/>
        </c:scaling>
        <c:axPos val="l"/>
        <c:title>
          <c:tx>
            <c:rich>
              <a:bodyPr vert="horz" rot="-5400000" anchor="ctr"/>
              <a:lstStyle/>
              <a:p>
                <a:pPr algn="ctr">
                  <a:defRPr/>
                </a:pPr>
                <a:r>
                  <a:rPr lang="en-US" cap="none" sz="1425" b="1" i="0" u="none" baseline="0">
                    <a:latin typeface="Arial"/>
                    <a:ea typeface="Arial"/>
                    <a:cs typeface="Arial"/>
                  </a:rPr>
                  <a:t>ln(Nests)</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5412278"/>
        <c:crosses val="autoZero"/>
        <c:crossBetween val="midCat"/>
        <c:dispUnits/>
      </c:valAx>
      <c:spPr>
        <a:noFill/>
        <a:ln w="12700">
          <a:solidFill>
            <a:srgbClr val="808080"/>
          </a:solidFill>
        </a:ln>
      </c:spPr>
    </c:plotArea>
    <c:plotVisOnly val="1"/>
    <c:dispBlanksAs val="gap"/>
    <c:showDLblsOverMax val="0"/>
  </c:chart>
  <c:spPr>
    <a:solidFill>
      <a:srgbClr val="FFFFFF"/>
    </a:solidFill>
    <a:ln w="38100">
      <a:solidFill>
        <a:srgbClr val="DD0806"/>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
          <c:y val="0.1065"/>
          <c:w val="0.885"/>
          <c:h val="0.84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90"/>
              </a:solidFill>
              <a:ln>
                <a:solidFill>
                  <a:srgbClr val="00009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175" b="0" i="0" u="none" baseline="0">
                      <a:solidFill>
                        <a:srgbClr val="000000"/>
                      </a:solidFill>
                      <a:latin typeface="Arial"/>
                      <a:ea typeface="Arial"/>
                      <a:cs typeface="Arial"/>
                    </a:defRPr>
                  </a:pPr>
                </a:p>
              </c:txPr>
              <c:numFmt formatCode="General"/>
              <c:spPr>
                <a:solidFill>
                  <a:srgbClr val="FCF305"/>
                </a:solidFill>
                <a:ln w="3175">
                  <a:noFill/>
                </a:ln>
              </c:spPr>
            </c:trendlineLbl>
          </c:trendline>
          <c:xVal>
            <c:numRef>
              <c:f>Statistics!$A$66:$A$76</c:f>
              <c:numCache/>
            </c:numRef>
          </c:xVal>
          <c:yVal>
            <c:numRef>
              <c:f>Statistics!$C$66:$C$76</c:f>
              <c:numCache/>
            </c:numRef>
          </c:yVal>
          <c:smooth val="0"/>
        </c:ser>
        <c:axId val="45128608"/>
        <c:axId val="3504289"/>
      </c:scatterChart>
      <c:valAx>
        <c:axId val="451286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504289"/>
        <c:crosses val="autoZero"/>
        <c:crossBetween val="midCat"/>
        <c:dispUnits/>
      </c:valAx>
      <c:valAx>
        <c:axId val="3504289"/>
        <c:scaling>
          <c:orientation val="minMax"/>
          <c:min val="6"/>
        </c:scaling>
        <c:axPos val="l"/>
        <c:title>
          <c:tx>
            <c:rich>
              <a:bodyPr vert="horz" rot="-5400000" anchor="ctr"/>
              <a:lstStyle/>
              <a:p>
                <a:pPr algn="ctr">
                  <a:defRPr/>
                </a:pPr>
                <a:r>
                  <a:rPr lang="en-US" cap="none" sz="1100" b="1" i="0" u="none" baseline="0">
                    <a:latin typeface="Arial"/>
                    <a:ea typeface="Arial"/>
                    <a:cs typeface="Arial"/>
                  </a:rPr>
                  <a:t>ln(Hatchlings)</a:t>
                </a:r>
              </a:p>
            </c:rich>
          </c:tx>
          <c:layout>
            <c:manualLayout>
              <c:xMode val="factor"/>
              <c:yMode val="factor"/>
              <c:x val="-0.02475"/>
              <c:y val="0.012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512860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05675"/>
          <c:w val="0.88225"/>
          <c:h val="0.88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90"/>
              </a:solidFill>
              <a:ln>
                <a:solidFill>
                  <a:srgbClr val="00009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spPr>
                <a:solidFill>
                  <a:srgbClr val="FCF305"/>
                </a:solidFill>
                <a:ln w="3175">
                  <a:noFill/>
                </a:ln>
              </c:spPr>
            </c:trendlineLbl>
          </c:trendline>
          <c:xVal>
            <c:numRef>
              <c:f>Statistics!$A$107:$A$110</c:f>
              <c:numCache/>
            </c:numRef>
          </c:xVal>
          <c:yVal>
            <c:numRef>
              <c:f>Statistics!$C$107:$C$110</c:f>
              <c:numCache/>
            </c:numRef>
          </c:yVal>
          <c:smooth val="0"/>
        </c:ser>
        <c:axId val="31538602"/>
        <c:axId val="15411963"/>
      </c:scatterChart>
      <c:valAx>
        <c:axId val="315386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15411963"/>
        <c:crosses val="autoZero"/>
        <c:crossBetween val="midCat"/>
        <c:dispUnits/>
        <c:majorUnit val="1"/>
      </c:valAx>
      <c:valAx>
        <c:axId val="15411963"/>
        <c:scaling>
          <c:orientation val="minMax"/>
          <c:min val="11"/>
        </c:scaling>
        <c:axPos val="l"/>
        <c:title>
          <c:tx>
            <c:rich>
              <a:bodyPr vert="horz" rot="-5400000" anchor="ctr"/>
              <a:lstStyle/>
              <a:p>
                <a:pPr algn="ctr">
                  <a:defRPr/>
                </a:pPr>
                <a:r>
                  <a:rPr lang="en-US" cap="none" sz="1175" b="1" i="0" u="none" baseline="0">
                    <a:latin typeface="Arial"/>
                    <a:ea typeface="Arial"/>
                    <a:cs typeface="Arial"/>
                  </a:rPr>
                  <a:t>ln(Hatchlings)</a:t>
                </a:r>
              </a:p>
            </c:rich>
          </c:tx>
          <c:layout>
            <c:manualLayout>
              <c:xMode val="factor"/>
              <c:yMode val="factor"/>
              <c:x val="-0.02525"/>
              <c:y val="0.012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3153860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11</xdr:row>
      <xdr:rowOff>66675</xdr:rowOff>
    </xdr:from>
    <xdr:ext cx="8639175" cy="3009900"/>
    <xdr:sp>
      <xdr:nvSpPr>
        <xdr:cNvPr id="1" name="Text Box 1"/>
        <xdr:cNvSpPr txBox="1">
          <a:spLocks noChangeArrowheads="1"/>
        </xdr:cNvSpPr>
      </xdr:nvSpPr>
      <xdr:spPr>
        <a:xfrm>
          <a:off x="66675" y="1905000"/>
          <a:ext cx="8639175" cy="30099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Background: A population trend is a measure of how a population is changing through time. Trends are often expressed as "percent per year", which is a discrete rate. Like a multiplication rate applied to the population each year, these are trends where the actual number of individuals gained or lost each year can be expressed as:
</a:t>
          </a:r>
          <a:r>
            <a:rPr lang="en-US" cap="none" sz="1000" b="0" i="0" u="none" baseline="0">
              <a:solidFill>
                <a:srgbClr val="000000"/>
              </a:solidFill>
              <a:latin typeface="Arial"/>
              <a:ea typeface="Arial"/>
              <a:cs typeface="Arial"/>
            </a:rPr>
            <a:t>N(t + 1) =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N(t)
</a:t>
          </a:r>
          <a:r>
            <a:rPr lang="en-US" cap="none" sz="1000" b="0" i="0" u="none" baseline="0">
              <a:solidFill>
                <a:srgbClr val="000000"/>
              </a:solidFill>
              <a:latin typeface="Arial"/>
              <a:ea typeface="Arial"/>
              <a:cs typeface="Arial"/>
            </a:rPr>
            <a:t>N is population size. t is time. Read this equation as: population size at time t+1 is equal to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(lambda) times the population size in year t. For most vertebrates, t is one year. Lambda is equal to next year's population (N(t+1)) divided by this year's population (N(t)). Lambda can be determined in a number of ways; in these simple models, an average lambda is determined as an average of N(t+1)/N(t) or by a smooth line that is "fit" to the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is a population multiplication rate. When</a:t>
          </a:r>
          <a:r>
            <a:rPr lang="en-US" cap="none" sz="1000" b="0" i="0" u="none" baseline="0">
              <a:solidFill>
                <a:srgbClr val="000000"/>
              </a:solidFill>
              <a:latin typeface="Symbol"/>
              <a:ea typeface="Symbol"/>
              <a:cs typeface="Symbol"/>
            </a:rPr>
            <a:t> l</a:t>
          </a:r>
          <a:r>
            <a:rPr lang="en-US" cap="none" sz="1000" b="0" i="0" u="none" baseline="0">
              <a:solidFill>
                <a:srgbClr val="000000"/>
              </a:solidFill>
              <a:latin typeface="Arial"/>
              <a:ea typeface="Arial"/>
              <a:cs typeface="Arial"/>
            </a:rPr>
            <a:t> = 1, the population is stable and does not change from year to year. When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&gt;1, the population is increasing, and when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&lt; 1 the population is decreasing.  For example, if </a:t>
          </a:r>
          <a:r>
            <a:rPr lang="en-US" cap="none" sz="1000" b="0" i="0" u="none" baseline="0">
              <a:solidFill>
                <a:srgbClr val="000000"/>
              </a:solidFill>
              <a:latin typeface="Symbol"/>
              <a:ea typeface="Symbol"/>
              <a:cs typeface="Symbol"/>
            </a:rPr>
            <a:t>l </a:t>
          </a:r>
          <a:r>
            <a:rPr lang="en-US" cap="none" sz="1000" b="0" i="0" u="none" baseline="0">
              <a:solidFill>
                <a:srgbClr val="000000"/>
              </a:solidFill>
              <a:latin typeface="Arial"/>
              <a:ea typeface="Arial"/>
              <a:cs typeface="Arial"/>
            </a:rPr>
            <a:t>= 1.15, the population is increasing at a rate of 15% per year, and if</a:t>
          </a:r>
          <a:r>
            <a:rPr lang="en-US" cap="none" sz="1000" b="0" i="0" u="none" baseline="0">
              <a:solidFill>
                <a:srgbClr val="000000"/>
              </a:solidFill>
              <a:latin typeface="Symbol"/>
              <a:ea typeface="Symbol"/>
              <a:cs typeface="Symbol"/>
            </a:rPr>
            <a:t> l </a:t>
          </a:r>
          <a:r>
            <a:rPr lang="en-US" cap="none" sz="1000" b="0" i="0" u="none" baseline="0">
              <a:solidFill>
                <a:srgbClr val="000000"/>
              </a:solidFill>
              <a:latin typeface="Arial"/>
              <a:ea typeface="Arial"/>
              <a:cs typeface="Arial"/>
            </a:rPr>
            <a:t>= 0.85, the population is decreasing at a rate of 15% per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Simple exponential trend models are usually based on "fitting" a line to the observed data, and are often used to "project" population size into the future, assuming that the current trend will continue. Naturally, the farther we extrapolate into the future, the less confident we will be in our projected estimate.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Because real populations vary from year to year, it is sometimes difficult to know for sure if the population is increasing or decreasing, or simply varying randomly. This is especially true if the time series is short.  The last part of this assignment uses regression analysis, a statistical procedure, to "test" the model to see if it is likely that there really is a trend in the data.
</a:t>
          </a:r>
        </a:p>
      </xdr:txBody>
    </xdr:sp>
    <xdr:clientData/>
  </xdr:oneCellAnchor>
  <xdr:oneCellAnchor>
    <xdr:from>
      <xdr:col>0</xdr:col>
      <xdr:colOff>85725</xdr:colOff>
      <xdr:row>7</xdr:row>
      <xdr:rowOff>123825</xdr:rowOff>
    </xdr:from>
    <xdr:ext cx="7686675" cy="523875"/>
    <xdr:sp>
      <xdr:nvSpPr>
        <xdr:cNvPr id="2" name="Text Box 2"/>
        <xdr:cNvSpPr txBox="1">
          <a:spLocks noChangeArrowheads="1"/>
        </xdr:cNvSpPr>
      </xdr:nvSpPr>
      <xdr:spPr>
        <a:xfrm>
          <a:off x="85725" y="1314450"/>
          <a:ext cx="7686675" cy="523875"/>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Purpose: In this lab, you will learn some Excel basics, create graphs of population size through time, fit a trend line to the data, and determine if the trend is significant.</a:t>
          </a:r>
        </a:p>
      </xdr:txBody>
    </xdr:sp>
    <xdr:clientData/>
  </xdr:oneCellAnchor>
  <xdr:oneCellAnchor>
    <xdr:from>
      <xdr:col>0</xdr:col>
      <xdr:colOff>114300</xdr:colOff>
      <xdr:row>31</xdr:row>
      <xdr:rowOff>38100</xdr:rowOff>
    </xdr:from>
    <xdr:ext cx="6076950" cy="1952625"/>
    <xdr:sp>
      <xdr:nvSpPr>
        <xdr:cNvPr id="3" name="Text Box 4"/>
        <xdr:cNvSpPr txBox="1">
          <a:spLocks noChangeArrowheads="1"/>
        </xdr:cNvSpPr>
      </xdr:nvSpPr>
      <xdr:spPr>
        <a:xfrm>
          <a:off x="114300" y="5143500"/>
          <a:ext cx="6076950" cy="19526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1: Graphing practice. 
</a:t>
          </a:r>
          <a:r>
            <a:rPr lang="en-US" cap="none" sz="1000" b="0" i="0" u="none" baseline="0">
              <a:solidFill>
                <a:srgbClr val="000000"/>
              </a:solidFill>
              <a:latin typeface="Arial"/>
              <a:ea typeface="Arial"/>
              <a:cs typeface="Arial"/>
            </a:rPr>
            <a:t>A. Create a scatter plot of these data  (data are the number of endangered Kemp's ridley sea turtle nests at Rancho Nuevo, Tamaulipas, Mexico). Follow these instructions if you are not very familiar with graphing in Excel: Click on the bar graph symbol on the toolbar above. Select XY (Scatter). Hit Next. Select the data range by clicking on the data cells and dragging the mouse down. Excel automatically assumes that the left column is X and the Y column is Y; you can see this by clicking on "Series". The x-axis should be year (your independent variable) while your y-axis should be number of nests. Hit Next. Add titles to the appropriate axes. You can delete the legend and gridlines if you like. Hit Next and Finish. The graph should appear below (you may need to move it down a little). You can customize the background color, symbols, etc. by double clicking on the graph.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Make sure that your plot has proper axis labels and is easy to read.
</a:t>
          </a:r>
        </a:p>
      </xdr:txBody>
    </xdr:sp>
    <xdr:clientData/>
  </xdr:oneCellAnchor>
  <xdr:oneCellAnchor>
    <xdr:from>
      <xdr:col>0</xdr:col>
      <xdr:colOff>0</xdr:colOff>
      <xdr:row>90</xdr:row>
      <xdr:rowOff>38100</xdr:rowOff>
    </xdr:from>
    <xdr:ext cx="8610600" cy="1743075"/>
    <xdr:sp>
      <xdr:nvSpPr>
        <xdr:cNvPr id="4" name="Text Box 5"/>
        <xdr:cNvSpPr txBox="1">
          <a:spLocks noChangeArrowheads="1"/>
        </xdr:cNvSpPr>
      </xdr:nvSpPr>
      <xdr:spPr>
        <a:xfrm>
          <a:off x="0" y="16325850"/>
          <a:ext cx="8610600" cy="174307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3. Transforming your data and fitting trend lines. Review worksheet called "Fitting trends" (tab below). Fill in the rest of the table, then make 2 plots: one with the "raw" data (nest numbers) through time and one with the "transformed" data (natural log of nest numbers) through time. Use the Chart menu to "Add Trendline" to each of your 2 plots, using an exponential line for the "raw" data and a straight line for your ln-transformed data. In the Options tab under the Add Trendlines menu, click "Show equation".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IS YOUR SLOPE? (Hint: both graphs should give you the same slope if you fit the correct lines)
</a:t>
          </a:r>
          <a:r>
            <a:rPr lang="en-US" cap="none" sz="1000" b="0" i="0" u="none" baseline="0">
              <a:solidFill>
                <a:srgbClr val="000000"/>
              </a:solidFill>
              <a:latin typeface="Arial"/>
              <a:ea typeface="Arial"/>
              <a:cs typeface="Arial"/>
            </a:rPr>
            <a:t>This is a continuous (= "instantaneous") rate of change. What is lambda, and how do you calculate it?                        What is the % per year change?
</a:t>
          </a:r>
          <a:r>
            <a:rPr lang="en-US" cap="none" sz="1000" b="0" i="0" u="none" baseline="0">
              <a:solidFill>
                <a:srgbClr val="000000"/>
              </a:solidFill>
              <a:latin typeface="Arial"/>
              <a:ea typeface="Arial"/>
              <a:cs typeface="Arial"/>
            </a:rPr>
            <a:t>How does this compare to your population growth rate estimate from Excerise 2? Why is it different?</a:t>
          </a:r>
        </a:p>
      </xdr:txBody>
    </xdr:sp>
    <xdr:clientData/>
  </xdr:oneCellAnchor>
  <xdr:oneCellAnchor>
    <xdr:from>
      <xdr:col>0</xdr:col>
      <xdr:colOff>19050</xdr:colOff>
      <xdr:row>56</xdr:row>
      <xdr:rowOff>85725</xdr:rowOff>
    </xdr:from>
    <xdr:ext cx="8524875" cy="1047750"/>
    <xdr:sp>
      <xdr:nvSpPr>
        <xdr:cNvPr id="5" name="Text Box 6"/>
        <xdr:cNvSpPr txBox="1">
          <a:spLocks noChangeArrowheads="1"/>
        </xdr:cNvSpPr>
      </xdr:nvSpPr>
      <xdr:spPr>
        <a:xfrm>
          <a:off x="19050" y="9925050"/>
          <a:ext cx="8524875" cy="10477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2. Estimating lambda as average change per year.
</a:t>
          </a:r>
          <a:r>
            <a:rPr lang="en-US" cap="none" sz="1000" b="0" i="0" u="none" baseline="0">
              <a:solidFill>
                <a:srgbClr val="000000"/>
              </a:solidFill>
              <a:latin typeface="Arial"/>
              <a:ea typeface="Arial"/>
              <a:cs typeface="Arial"/>
            </a:rPr>
            <a:t>Create a graph of N(t+1)/N(t) vs. time. Start by filling in the table below, then create a scatter plot by holding the Control button while highlighting the two data columns, X (year) and Y (values of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in column D). You should NOT have a value for lambda in the last year, because you do not know what the nest number is for t+1. Calculate the average of your N(t+1)/N(t) values by entering =AVERAGE(highlight the cells).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IS YOUR PREDICTED POPULATION GROWTH RATE FROM THIS METHOD IN % PER YEAR?</a:t>
          </a:r>
        </a:p>
      </xdr:txBody>
    </xdr:sp>
    <xdr:clientData/>
  </xdr:oneCellAnchor>
  <xdr:oneCellAnchor>
    <xdr:from>
      <xdr:col>0</xdr:col>
      <xdr:colOff>66675</xdr:colOff>
      <xdr:row>127</xdr:row>
      <xdr:rowOff>66675</xdr:rowOff>
    </xdr:from>
    <xdr:ext cx="8639175" cy="2038350"/>
    <xdr:sp>
      <xdr:nvSpPr>
        <xdr:cNvPr id="6" name="Text Box 7"/>
        <xdr:cNvSpPr txBox="1">
          <a:spLocks noChangeArrowheads="1"/>
        </xdr:cNvSpPr>
      </xdr:nvSpPr>
      <xdr:spPr>
        <a:xfrm>
          <a:off x="66675" y="23060025"/>
          <a:ext cx="8639175" cy="20383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4. Testing for significance. See worksheet called "Statistics" to review regression analysis steps. Cut and paste your data from Exercise 3 below. The natural log values are your y-data, and the years are your x-data for the regression analysis. If "Data Analysis" does not appear under your Tools Menu, go to Add-Ins and check "Analysis ToolPack". Once you reach the Regression menu, input the cell numbers for Y first (ln-nests), then X (years). Specify a cell below to place the output data (otherwise, it will appear on a new worksheet and you'll have to copy and paste it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Use the Regression command under the "Data Analysis" window to determine if the trend is signficant. What are TWO pieces of information on the regression output that tell you how confident we are about this trend?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Repeat the analysis, but only for the years 1983 - 1988. If these were the only data you had, would you be very sure that the population was increasing? Why or why not?</a:t>
          </a:r>
        </a:p>
      </xdr:txBody>
    </xdr:sp>
    <xdr:clientData/>
  </xdr:oneCellAnchor>
  <xdr:oneCellAnchor>
    <xdr:from>
      <xdr:col>0</xdr:col>
      <xdr:colOff>0</xdr:colOff>
      <xdr:row>210</xdr:row>
      <xdr:rowOff>161925</xdr:rowOff>
    </xdr:from>
    <xdr:ext cx="8582025" cy="1162050"/>
    <xdr:sp>
      <xdr:nvSpPr>
        <xdr:cNvPr id="7" name="Text Box 8"/>
        <xdr:cNvSpPr txBox="1">
          <a:spLocks noChangeArrowheads="1"/>
        </xdr:cNvSpPr>
      </xdr:nvSpPr>
      <xdr:spPr>
        <a:xfrm>
          <a:off x="0" y="36595050"/>
          <a:ext cx="8582025" cy="11620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5. Graph the data below and run a regression analysis. Don't forget to transform the data, and fit a straight line through it. How confident are you that this population is increasing? Should this population be removed from the Endangered Species List? Why or why not? What would you recommend at this point?</a:t>
          </a:r>
        </a:p>
      </xdr:txBody>
    </xdr:sp>
    <xdr:clientData/>
  </xdr:oneCellAnchor>
  <xdr:oneCellAnchor>
    <xdr:from>
      <xdr:col>8</xdr:col>
      <xdr:colOff>847725</xdr:colOff>
      <xdr:row>64</xdr:row>
      <xdr:rowOff>104775</xdr:rowOff>
    </xdr:from>
    <xdr:ext cx="3095625" cy="1485900"/>
    <xdr:sp>
      <xdr:nvSpPr>
        <xdr:cNvPr id="8" name="Text Box 9"/>
        <xdr:cNvSpPr txBox="1">
          <a:spLocks noChangeArrowheads="1"/>
        </xdr:cNvSpPr>
      </xdr:nvSpPr>
      <xdr:spPr>
        <a:xfrm>
          <a:off x="5810250" y="11458575"/>
          <a:ext cx="3095625" cy="1485900"/>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Hints and shortcuts: you can save copy and paste time by clicking and dragging. You will need to position the mouse cursor in the lower right hand corner of the cell to get a solid + sign in order to drag the equation to adjacent cells. Note that Excel generates new equations for each cell that you drag to - in this case, the cell values will increase as you move down the column.
</a:t>
          </a:r>
        </a:p>
      </xdr:txBody>
    </xdr:sp>
    <xdr:clientData/>
  </xdr:oneCellAnchor>
  <xdr:oneCellAnchor>
    <xdr:from>
      <xdr:col>0</xdr:col>
      <xdr:colOff>0</xdr:colOff>
      <xdr:row>260</xdr:row>
      <xdr:rowOff>57150</xdr:rowOff>
    </xdr:from>
    <xdr:ext cx="8372475" cy="685800"/>
    <xdr:sp>
      <xdr:nvSpPr>
        <xdr:cNvPr id="9" name="Text Box 10"/>
        <xdr:cNvSpPr txBox="1">
          <a:spLocks noChangeArrowheads="1"/>
        </xdr:cNvSpPr>
      </xdr:nvSpPr>
      <xdr:spPr>
        <a:xfrm>
          <a:off x="0" y="44538900"/>
          <a:ext cx="8372475" cy="68580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Bonus question (3 points):  Find a time series for an organism of your choice and run a regression analysis on the data. Human populations are great to examine. Good places to search for data are state agency web sites and scientific papers. Was the trend significant? How could you tell?</a:t>
          </a:r>
        </a:p>
      </xdr:txBody>
    </xdr:sp>
    <xdr:clientData/>
  </xdr:oneCellAnchor>
  <xdr:twoCellAnchor>
    <xdr:from>
      <xdr:col>0</xdr:col>
      <xdr:colOff>0</xdr:colOff>
      <xdr:row>255</xdr:row>
      <xdr:rowOff>9525</xdr:rowOff>
    </xdr:from>
    <xdr:to>
      <xdr:col>12</xdr:col>
      <xdr:colOff>504825</xdr:colOff>
      <xdr:row>258</xdr:row>
      <xdr:rowOff>95250</xdr:rowOff>
    </xdr:to>
    <xdr:sp>
      <xdr:nvSpPr>
        <xdr:cNvPr id="10" name="Text Box 1"/>
        <xdr:cNvSpPr txBox="1">
          <a:spLocks noChangeArrowheads="1"/>
        </xdr:cNvSpPr>
      </xdr:nvSpPr>
      <xdr:spPr>
        <a:xfrm>
          <a:off x="0" y="43681650"/>
          <a:ext cx="8439150" cy="57150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6: Equation interpretation. Write out N(t + 1) =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N(t) in words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200025</xdr:rowOff>
    </xdr:from>
    <xdr:ext cx="7953375" cy="1276350"/>
    <xdr:sp>
      <xdr:nvSpPr>
        <xdr:cNvPr id="1" name="Text Box 2"/>
        <xdr:cNvSpPr txBox="1">
          <a:spLocks noChangeArrowheads="1"/>
        </xdr:cNvSpPr>
      </xdr:nvSpPr>
      <xdr:spPr>
        <a:xfrm>
          <a:off x="114300" y="200025"/>
          <a:ext cx="7953375" cy="1276350"/>
        </a:xfrm>
        <a:prstGeom prst="rect">
          <a:avLst/>
        </a:prstGeom>
        <a:solidFill>
          <a:srgbClr val="FFFFFF"/>
        </a:solidFill>
        <a:ln w="38100"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 often need to analyze a </a:t>
          </a:r>
          <a:r>
            <a:rPr lang="en-US" cap="none" sz="1200" b="0" i="1" u="none" baseline="0">
              <a:solidFill>
                <a:srgbClr val="000000"/>
              </a:solidFill>
              <a:latin typeface="Arial"/>
              <a:ea typeface="Arial"/>
              <a:cs typeface="Arial"/>
            </a:rPr>
            <a:t>time series</a:t>
          </a:r>
          <a:r>
            <a:rPr lang="en-US" cap="none" sz="1200" b="0" i="0" u="none" baseline="0">
              <a:solidFill>
                <a:srgbClr val="000000"/>
              </a:solidFill>
              <a:latin typeface="Arial"/>
              <a:ea typeface="Arial"/>
              <a:cs typeface="Arial"/>
            </a:rPr>
            <a:t> of population size to determine whether a population is increasing, decreasing, or stable. However, populations vary considerably from year to year. How can we tell if a population is really increasing? How confident do we need to be in our assessment? These are problems that managers face every day. There are many ways to estimate trends. One of the most common ways is to draw a line through the data that gives the "best fit"; this is the line that lies closest to every point. This procedure is called </a:t>
          </a:r>
          <a:r>
            <a:rPr lang="en-US" cap="none" sz="1200" b="0" i="1" u="none" baseline="0">
              <a:solidFill>
                <a:srgbClr val="000000"/>
              </a:solidFill>
              <a:latin typeface="Arial"/>
              <a:ea typeface="Arial"/>
              <a:cs typeface="Arial"/>
            </a:rPr>
            <a:t>regression analysis, </a:t>
          </a:r>
          <a:r>
            <a:rPr lang="en-US" cap="none" sz="1200" b="0" i="0" u="none" baseline="0">
              <a:solidFill>
                <a:srgbClr val="000000"/>
              </a:solidFill>
              <a:latin typeface="Arial"/>
              <a:ea typeface="Arial"/>
              <a:cs typeface="Arial"/>
            </a:rPr>
            <a:t>and the equation of the line is a model of the data. The equation gives you the population trend.</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oneCellAnchor>
  <xdr:oneCellAnchor>
    <xdr:from>
      <xdr:col>0</xdr:col>
      <xdr:colOff>114300</xdr:colOff>
      <xdr:row>7</xdr:row>
      <xdr:rowOff>200025</xdr:rowOff>
    </xdr:from>
    <xdr:ext cx="4857750" cy="2800350"/>
    <xdr:sp>
      <xdr:nvSpPr>
        <xdr:cNvPr id="2" name="Text Box 9"/>
        <xdr:cNvSpPr txBox="1">
          <a:spLocks noChangeArrowheads="1"/>
        </xdr:cNvSpPr>
      </xdr:nvSpPr>
      <xdr:spPr>
        <a:xfrm>
          <a:off x="114300" y="1600200"/>
          <a:ext cx="4857750" cy="280035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easiest way is to have Excel calculate a trend for you by clicking on the chart and the "Add Trend Line" option in the Chart menu . Unless your data include zeros, you will have several options for what sort of line you would like to use. To fit a line that will give us </a:t>
          </a:r>
          <a:r>
            <a:rPr lang="en-US" cap="none" sz="1200" b="0" i="0" u="none" baseline="0">
              <a:solidFill>
                <a:srgbClr val="000000"/>
              </a:solidFill>
              <a:latin typeface="Symbol"/>
              <a:ea typeface="Symbol"/>
              <a:cs typeface="Symbol"/>
            </a:rPr>
            <a:t>l</a:t>
          </a:r>
          <a:r>
            <a:rPr lang="en-US" cap="none" sz="1200" b="0" i="0" u="none" baseline="0">
              <a:solidFill>
                <a:srgbClr val="000000"/>
              </a:solidFill>
              <a:latin typeface="Arial"/>
              <a:ea typeface="Arial"/>
              <a:cs typeface="Arial"/>
            </a:rPr>
            <a:t>, we need to choose an </a:t>
          </a:r>
          <a:r>
            <a:rPr lang="en-US" cap="none" sz="1200" b="0" i="1" u="none" baseline="0">
              <a:solidFill>
                <a:srgbClr val="000000"/>
              </a:solidFill>
              <a:latin typeface="Arial"/>
              <a:ea typeface="Arial"/>
              <a:cs typeface="Arial"/>
            </a:rPr>
            <a:t>exponential</a:t>
          </a:r>
          <a:r>
            <a:rPr lang="en-US" cap="none" sz="1200" b="0" i="0" u="none" baseline="0">
              <a:solidFill>
                <a:srgbClr val="000000"/>
              </a:solidFill>
              <a:latin typeface="Arial"/>
              <a:ea typeface="Arial"/>
              <a:cs typeface="Arial"/>
            </a:rPr>
            <a:t> curve fit. Why not a straight line? A straight line has the equation </a:t>
          </a:r>
          <a:r>
            <a:rPr lang="en-US" cap="none" sz="1200" b="1" i="0" u="none" baseline="0">
              <a:solidFill>
                <a:srgbClr val="DD0806"/>
              </a:solidFill>
              <a:latin typeface="Arial"/>
              <a:ea typeface="Arial"/>
              <a:cs typeface="Arial"/>
            </a:rPr>
            <a:t>y = mx + b</a:t>
          </a:r>
          <a:r>
            <a:rPr lang="en-US" cap="none" sz="1200" b="0" i="0" u="none" baseline="0">
              <a:solidFill>
                <a:srgbClr val="000000"/>
              </a:solidFill>
              <a:latin typeface="Arial"/>
              <a:ea typeface="Arial"/>
              <a:cs typeface="Arial"/>
            </a:rPr>
            <a:t>, where m is the slope of the line, or the change in Y given a change in X (remember your high school algebra?). On first glance, this equation looks like the population growth equation above. But it gives you is a constant increase in numbers of individuals, rather than a proportional increase where N changes by some percent each year. The graph to the right shows the data from Exercise 1 with a straight line fit through it. The equation is on the chart. Doesn't fit too well, does it? Even if it did fit the data well, this linear equation will not give us the proportional trend we're looking for,</a:t>
          </a:r>
          <a:r>
            <a:rPr lang="en-US" cap="none" sz="1200" b="0" i="0" u="none" baseline="0">
              <a:solidFill>
                <a:srgbClr val="000000"/>
              </a:solidFill>
              <a:latin typeface="Symbol"/>
              <a:ea typeface="Symbol"/>
              <a:cs typeface="Symbol"/>
            </a:rPr>
            <a:t> l</a:t>
          </a:r>
          <a:r>
            <a:rPr lang="en-US" cap="none" sz="1200" b="0" i="0" u="none" baseline="0">
              <a:solidFill>
                <a:srgbClr val="000000"/>
              </a:solidFill>
              <a:latin typeface="Arial"/>
              <a:ea typeface="Arial"/>
              <a:cs typeface="Arial"/>
            </a:rPr>
            <a:t>.</a:t>
          </a:r>
        </a:p>
      </xdr:txBody>
    </xdr:sp>
    <xdr:clientData/>
  </xdr:oneCellAnchor>
  <xdr:twoCellAnchor>
    <xdr:from>
      <xdr:col>8</xdr:col>
      <xdr:colOff>285750</xdr:colOff>
      <xdr:row>7</xdr:row>
      <xdr:rowOff>95250</xdr:rowOff>
    </xdr:from>
    <xdr:to>
      <xdr:col>14</xdr:col>
      <xdr:colOff>371475</xdr:colOff>
      <xdr:row>21</xdr:row>
      <xdr:rowOff>76200</xdr:rowOff>
    </xdr:to>
    <xdr:graphicFrame>
      <xdr:nvGraphicFramePr>
        <xdr:cNvPr id="3" name="Chart 51"/>
        <xdr:cNvGraphicFramePr/>
      </xdr:nvGraphicFramePr>
      <xdr:xfrm>
        <a:off x="5010150" y="1495425"/>
        <a:ext cx="3714750" cy="2781300"/>
      </xdr:xfrm>
      <a:graphic>
        <a:graphicData uri="http://schemas.openxmlformats.org/drawingml/2006/chart">
          <c:chart xmlns:c="http://schemas.openxmlformats.org/drawingml/2006/chart" r:id="rId1"/>
        </a:graphicData>
      </a:graphic>
    </xdr:graphicFrame>
    <xdr:clientData/>
  </xdr:twoCellAnchor>
  <xdr:twoCellAnchor>
    <xdr:from>
      <xdr:col>8</xdr:col>
      <xdr:colOff>266700</xdr:colOff>
      <xdr:row>21</xdr:row>
      <xdr:rowOff>133350</xdr:rowOff>
    </xdr:from>
    <xdr:to>
      <xdr:col>14</xdr:col>
      <xdr:colOff>342900</xdr:colOff>
      <xdr:row>36</xdr:row>
      <xdr:rowOff>28575</xdr:rowOff>
    </xdr:to>
    <xdr:graphicFrame>
      <xdr:nvGraphicFramePr>
        <xdr:cNvPr id="4" name="Chart 52"/>
        <xdr:cNvGraphicFramePr/>
      </xdr:nvGraphicFramePr>
      <xdr:xfrm>
        <a:off x="4991100" y="4333875"/>
        <a:ext cx="3705225" cy="2724150"/>
      </xdr:xfrm>
      <a:graphic>
        <a:graphicData uri="http://schemas.openxmlformats.org/drawingml/2006/chart">
          <c:chart xmlns:c="http://schemas.openxmlformats.org/drawingml/2006/chart" r:id="rId2"/>
        </a:graphicData>
      </a:graphic>
    </xdr:graphicFrame>
    <xdr:clientData/>
  </xdr:twoCellAnchor>
  <xdr:oneCellAnchor>
    <xdr:from>
      <xdr:col>3</xdr:col>
      <xdr:colOff>19050</xdr:colOff>
      <xdr:row>25</xdr:row>
      <xdr:rowOff>0</xdr:rowOff>
    </xdr:from>
    <xdr:ext cx="3000375" cy="2781300"/>
    <xdr:sp>
      <xdr:nvSpPr>
        <xdr:cNvPr id="5" name="Text Box 53"/>
        <xdr:cNvSpPr txBox="1">
          <a:spLocks noChangeArrowheads="1"/>
        </xdr:cNvSpPr>
      </xdr:nvSpPr>
      <xdr:spPr>
        <a:xfrm>
          <a:off x="1790700" y="4933950"/>
          <a:ext cx="3000375" cy="27813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Here is the same graph with an exponential curve fitted to the data. The curve still doesn't fit perfectly, but notice the smooth curve to the line. The rate of change from one year to the next can be derived from the equation of the exponential curve. We discussed continuous and discrete rates in class. The slope m in the equation </a:t>
          </a:r>
          <a:r>
            <a:rPr lang="en-US" cap="none" sz="1200" b="1" i="0" u="none" baseline="0">
              <a:solidFill>
                <a:srgbClr val="DD0806"/>
              </a:solidFill>
              <a:latin typeface="Arial"/>
              <a:ea typeface="Arial"/>
              <a:cs typeface="Arial"/>
            </a:rPr>
            <a:t>y = be</a:t>
          </a:r>
          <a:r>
            <a:rPr lang="en-US" cap="none" sz="1200" b="1" i="0" u="none" baseline="30000">
              <a:solidFill>
                <a:srgbClr val="DD0806"/>
              </a:solidFill>
              <a:latin typeface="Arial"/>
              <a:ea typeface="Arial"/>
              <a:cs typeface="Arial"/>
            </a:rPr>
            <a:t>mx </a:t>
          </a:r>
          <a:r>
            <a:rPr lang="en-US" cap="none" sz="1200" b="0" i="0" u="none" baseline="0">
              <a:solidFill>
                <a:srgbClr val="000000"/>
              </a:solidFill>
              <a:latin typeface="Arial"/>
              <a:ea typeface="Arial"/>
              <a:cs typeface="Arial"/>
            </a:rPr>
            <a:t>includes the instantaneous rate of increase for the population over this time period, which we will designate r*. To calcuate</a:t>
          </a:r>
          <a:r>
            <a:rPr lang="en-US" cap="none" sz="1200" b="0" i="0" u="none" baseline="0">
              <a:solidFill>
                <a:srgbClr val="000000"/>
              </a:solidFill>
              <a:latin typeface="Symbol"/>
              <a:ea typeface="Symbol"/>
              <a:cs typeface="Symbol"/>
            </a:rPr>
            <a:t> l</a:t>
          </a:r>
          <a:r>
            <a:rPr lang="en-US" cap="none" sz="1200" b="0" i="0" u="none" baseline="0">
              <a:solidFill>
                <a:srgbClr val="000000"/>
              </a:solidFill>
              <a:latin typeface="Arial"/>
              <a:ea typeface="Arial"/>
              <a:cs typeface="Arial"/>
            </a:rPr>
            <a:t>, the discrete rate of increase, simply take </a:t>
          </a:r>
          <a:r>
            <a:rPr lang="en-US" cap="none" sz="1200" b="0" i="1" u="none" baseline="0">
              <a:solidFill>
                <a:srgbClr val="000000"/>
              </a:solidFill>
              <a:latin typeface="Arial"/>
              <a:ea typeface="Arial"/>
              <a:cs typeface="Arial"/>
            </a:rPr>
            <a:t>e</a:t>
          </a:r>
          <a:r>
            <a:rPr lang="en-US" cap="none" sz="1200" b="0" i="0" u="none" baseline="30000">
              <a:solidFill>
                <a:srgbClr val="000000"/>
              </a:solidFill>
              <a:latin typeface="Arial"/>
              <a:ea typeface="Arial"/>
              <a:cs typeface="Arial"/>
            </a:rPr>
            <a:t>r*</a:t>
          </a:r>
        </a:p>
      </xdr:txBody>
    </xdr:sp>
    <xdr:clientData/>
  </xdr:oneCellAnchor>
  <xdr:oneCellAnchor>
    <xdr:from>
      <xdr:col>0</xdr:col>
      <xdr:colOff>0</xdr:colOff>
      <xdr:row>43</xdr:row>
      <xdr:rowOff>95250</xdr:rowOff>
    </xdr:from>
    <xdr:ext cx="4505325" cy="1400175"/>
    <xdr:sp>
      <xdr:nvSpPr>
        <xdr:cNvPr id="6" name="Text Box 11"/>
        <xdr:cNvSpPr txBox="1">
          <a:spLocks noChangeArrowheads="1"/>
        </xdr:cNvSpPr>
      </xdr:nvSpPr>
      <xdr:spPr>
        <a:xfrm>
          <a:off x="0" y="8410575"/>
          <a:ext cx="4505325" cy="1400175"/>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You can also calculate the trend by </a:t>
          </a:r>
          <a:r>
            <a:rPr lang="en-US" cap="none" sz="1200" b="0" i="1" u="none" baseline="0">
              <a:solidFill>
                <a:srgbClr val="000000"/>
              </a:solidFill>
              <a:latin typeface="Arial"/>
              <a:ea typeface="Arial"/>
              <a:cs typeface="Arial"/>
            </a:rPr>
            <a:t>transforming</a:t>
          </a:r>
          <a:r>
            <a:rPr lang="en-US" cap="none" sz="1200" b="0" i="0" u="none" baseline="0">
              <a:solidFill>
                <a:srgbClr val="000000"/>
              </a:solidFill>
              <a:latin typeface="Arial"/>
              <a:ea typeface="Arial"/>
              <a:cs typeface="Arial"/>
            </a:rPr>
            <a:t> the data to its linear form. Click on one of the cells in column C below to see the equation. When the natural logs of the nest numbers are plotted, a straight line can be fit to get the population growth rate, r*. The equation used is the familiar y=mx+b. The slope (m) of the line that fits the data best is equal to r* and will be the same as the exponent in the exponential curve equation above.</a:t>
          </a:r>
        </a:p>
      </xdr:txBody>
    </xdr:sp>
    <xdr:clientData/>
  </xdr:oneCellAnchor>
  <xdr:twoCellAnchor>
    <xdr:from>
      <xdr:col>8</xdr:col>
      <xdr:colOff>0</xdr:colOff>
      <xdr:row>43</xdr:row>
      <xdr:rowOff>66675</xdr:rowOff>
    </xdr:from>
    <xdr:to>
      <xdr:col>14</xdr:col>
      <xdr:colOff>361950</xdr:colOff>
      <xdr:row>61</xdr:row>
      <xdr:rowOff>114300</xdr:rowOff>
    </xdr:to>
    <xdr:graphicFrame>
      <xdr:nvGraphicFramePr>
        <xdr:cNvPr id="7" name="Chart 55"/>
        <xdr:cNvGraphicFramePr/>
      </xdr:nvGraphicFramePr>
      <xdr:xfrm>
        <a:off x="4724400" y="8382000"/>
        <a:ext cx="3990975" cy="3124200"/>
      </xdr:xfrm>
      <a:graphic>
        <a:graphicData uri="http://schemas.openxmlformats.org/drawingml/2006/chart">
          <c:chart xmlns:c="http://schemas.openxmlformats.org/drawingml/2006/chart" r:id="rId3"/>
        </a:graphicData>
      </a:graphic>
    </xdr:graphicFrame>
    <xdr:clientData/>
  </xdr:twoCellAnchor>
  <xdr:oneCellAnchor>
    <xdr:from>
      <xdr:col>3</xdr:col>
      <xdr:colOff>266700</xdr:colOff>
      <xdr:row>62</xdr:row>
      <xdr:rowOff>28575</xdr:rowOff>
    </xdr:from>
    <xdr:ext cx="6734175" cy="1066800"/>
    <xdr:sp>
      <xdr:nvSpPr>
        <xdr:cNvPr id="8" name="Text Box 59"/>
        <xdr:cNvSpPr txBox="1">
          <a:spLocks noChangeArrowheads="1"/>
        </xdr:cNvSpPr>
      </xdr:nvSpPr>
      <xdr:spPr>
        <a:xfrm>
          <a:off x="2038350" y="11610975"/>
          <a:ext cx="6734175" cy="1066800"/>
        </a:xfrm>
        <a:prstGeom prst="rect">
          <a:avLst/>
        </a:prstGeom>
        <a:solidFill>
          <a:srgbClr val="FFFFFF"/>
        </a:solidFill>
        <a:ln w="38100" cmpd="sng">
          <a:solidFill>
            <a:srgbClr val="339966"/>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TAKE HOME MESSAGE. To estimate an exponential growth rate for a population with a time series of data, you must fit an exponential curve through the points OR transform the data by natural log and 
</a:t>
          </a:r>
          <a:r>
            <a:rPr lang="en-US" cap="none" sz="1200" b="0" i="0" u="none" baseline="0">
              <a:solidFill>
                <a:srgbClr val="000000"/>
              </a:solidFill>
              <a:latin typeface="Arial"/>
              <a:ea typeface="Arial"/>
              <a:cs typeface="Arial"/>
            </a:rPr>
            <a:t>THEN fit a straight line. The slope (r) will equal the instantaneous rate of population increase, which can be translated into percent per year by </a:t>
          </a:r>
          <a:r>
            <a:rPr lang="en-US" cap="none" sz="1200" b="0" i="1" u="none" baseline="0">
              <a:solidFill>
                <a:srgbClr val="000000"/>
              </a:solidFill>
              <a:latin typeface="Arial"/>
              <a:ea typeface="Arial"/>
              <a:cs typeface="Arial"/>
            </a:rPr>
            <a:t>e</a:t>
          </a:r>
          <a:r>
            <a:rPr lang="en-US" cap="none" sz="1200" b="0" i="0" u="none" baseline="30000">
              <a:solidFill>
                <a:srgbClr val="000000"/>
              </a:solidFill>
              <a:latin typeface="Arial"/>
              <a:ea typeface="Arial"/>
              <a:cs typeface="Arial"/>
            </a:rPr>
            <a:t>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Symbol"/>
              <a:ea typeface="Symbol"/>
              <a:cs typeface="Symbol"/>
            </a:rPr>
            <a:t> l</a:t>
          </a:r>
          <a:r>
            <a:rPr lang="en-US" cap="none" sz="1200" b="0" i="0" u="none" baseline="0">
              <a:solidFill>
                <a:srgbClr val="000000"/>
              </a:solidFill>
              <a:latin typeface="Arial"/>
              <a:ea typeface="Arial"/>
              <a:cs typeface="Arial"/>
            </a:rPr>
            <a:t>. A straight line fit to "raw" data will NOT give you a proportional population growth rate.</a:t>
          </a:r>
        </a:p>
      </xdr:txBody>
    </xdr:sp>
    <xdr:clientData/>
  </xdr:oneCellAnchor>
  <xdr:oneCellAnchor>
    <xdr:from>
      <xdr:col>0</xdr:col>
      <xdr:colOff>123825</xdr:colOff>
      <xdr:row>70</xdr:row>
      <xdr:rowOff>161925</xdr:rowOff>
    </xdr:from>
    <xdr:ext cx="8591550" cy="1257300"/>
    <xdr:sp>
      <xdr:nvSpPr>
        <xdr:cNvPr id="9" name="Text Box 9"/>
        <xdr:cNvSpPr txBox="1">
          <a:spLocks noChangeArrowheads="1"/>
        </xdr:cNvSpPr>
      </xdr:nvSpPr>
      <xdr:spPr>
        <a:xfrm>
          <a:off x="123825" y="13201650"/>
          <a:ext cx="8591550" cy="1257300"/>
        </a:xfrm>
        <a:prstGeom prst="rect">
          <a:avLst/>
        </a:prstGeom>
        <a:solidFill>
          <a:srgbClr val="FFFFFF"/>
        </a:solidFill>
        <a:ln w="38100"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Once we have a curve fit to our data, we can extrapolate into the future to project population size. "Projection" is not quite the same as "prediction", because when we extrapolate the curve we are making a critical assumption: that the current trend will continue over time.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Excel can project a trend on a graph for you. Simply double  click on your trendline, then under the Options tab enter a number of time steps in the "Forward" or "Backward" box under "Forecast". In the example below, I've entered "5" steps to project the line forward 5 years. This gives us an expected value of about 2400 nests in the year 2000, but it is hard to tell what the exact value is from the graph.</a:t>
          </a:r>
        </a:p>
      </xdr:txBody>
    </xdr:sp>
    <xdr:clientData/>
  </xdr:oneCellAnchor>
  <xdr:twoCellAnchor>
    <xdr:from>
      <xdr:col>0</xdr:col>
      <xdr:colOff>381000</xdr:colOff>
      <xdr:row>79</xdr:row>
      <xdr:rowOff>57150</xdr:rowOff>
    </xdr:from>
    <xdr:to>
      <xdr:col>8</xdr:col>
      <xdr:colOff>409575</xdr:colOff>
      <xdr:row>95</xdr:row>
      <xdr:rowOff>28575</xdr:rowOff>
    </xdr:to>
    <xdr:graphicFrame>
      <xdr:nvGraphicFramePr>
        <xdr:cNvPr id="10" name="Chart 10"/>
        <xdr:cNvGraphicFramePr/>
      </xdr:nvGraphicFramePr>
      <xdr:xfrm>
        <a:off x="381000" y="14554200"/>
        <a:ext cx="4752975" cy="2895600"/>
      </xdr:xfrm>
      <a:graphic>
        <a:graphicData uri="http://schemas.openxmlformats.org/drawingml/2006/chart">
          <c:chart xmlns:c="http://schemas.openxmlformats.org/drawingml/2006/chart" r:id="rId4"/>
        </a:graphicData>
      </a:graphic>
    </xdr:graphicFrame>
    <xdr:clientData/>
  </xdr:twoCellAnchor>
  <xdr:oneCellAnchor>
    <xdr:from>
      <xdr:col>0</xdr:col>
      <xdr:colOff>190500</xdr:colOff>
      <xdr:row>96</xdr:row>
      <xdr:rowOff>161925</xdr:rowOff>
    </xdr:from>
    <xdr:ext cx="5038725" cy="2581275"/>
    <xdr:sp>
      <xdr:nvSpPr>
        <xdr:cNvPr id="11" name="Text Box 11"/>
        <xdr:cNvSpPr txBox="1">
          <a:spLocks noChangeArrowheads="1"/>
        </xdr:cNvSpPr>
      </xdr:nvSpPr>
      <xdr:spPr>
        <a:xfrm>
          <a:off x="190500" y="17773650"/>
          <a:ext cx="5038725" cy="2581275"/>
        </a:xfrm>
        <a:prstGeom prst="rect">
          <a:avLst/>
        </a:prstGeom>
        <a:solidFill>
          <a:srgbClr val="FFFFFF"/>
        </a:solidFill>
        <a:ln w="38100"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To get the exact value of nests expected in 2000, given this model, we need to use the equations for the lines. Below, I've used the equation for the exponential line to determine the expected number of nests each year - the number of nests that are predicted by the line. Notice that these are not whole number values because they are model estimates. I've done the same thing for the straight line fit to the log-transformed data.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"untransform" the expected values for the straight line model, you will find that they do not correspond precisely to the expected values from the exponential curve. This is because the "slopes" of the two lines are the same, but the models are, in fact, different because each is attempting to minimize the distance between the observed values (nests) and the expected values that fall on the line.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38100</xdr:rowOff>
    </xdr:from>
    <xdr:ext cx="5476875" cy="228600"/>
    <xdr:sp>
      <xdr:nvSpPr>
        <xdr:cNvPr id="1" name="Text Box 1"/>
        <xdr:cNvSpPr txBox="1">
          <a:spLocks noChangeArrowheads="1"/>
        </xdr:cNvSpPr>
      </xdr:nvSpPr>
      <xdr:spPr>
        <a:xfrm>
          <a:off x="38100" y="38100"/>
          <a:ext cx="5476875" cy="228600"/>
        </a:xfrm>
        <a:prstGeom prst="rect">
          <a:avLst/>
        </a:prstGeom>
        <a:solidFill>
          <a:srgbClr val="FFFFFF"/>
        </a:solidFill>
        <a:ln w="9525" cmpd="sng">
          <a:noFill/>
        </a:ln>
      </xdr:spPr>
      <xdr:txBody>
        <a:bodyPr vertOverflow="clip" wrap="square" lIns="18288" tIns="22860" rIns="0" bIns="0">
          <a:spAutoFit/>
        </a:bodyPr>
        <a:p>
          <a:pPr algn="l">
            <a:defRPr/>
          </a:pPr>
          <a:r>
            <a:rPr lang="en-US" cap="none" sz="1400" b="1" i="1" u="none" baseline="0">
              <a:solidFill>
                <a:srgbClr val="000000"/>
              </a:solidFill>
              <a:latin typeface="Arial"/>
              <a:ea typeface="Arial"/>
              <a:cs typeface="Arial"/>
            </a:rPr>
            <a:t>How many years does it take to detect a change in population size?</a:t>
          </a:r>
        </a:p>
      </xdr:txBody>
    </xdr:sp>
    <xdr:clientData/>
  </xdr:oneCellAnchor>
  <xdr:oneCellAnchor>
    <xdr:from>
      <xdr:col>0</xdr:col>
      <xdr:colOff>19050</xdr:colOff>
      <xdr:row>41</xdr:row>
      <xdr:rowOff>133350</xdr:rowOff>
    </xdr:from>
    <xdr:ext cx="11353800" cy="3105150"/>
    <xdr:sp>
      <xdr:nvSpPr>
        <xdr:cNvPr id="2" name="Text Box 3"/>
        <xdr:cNvSpPr txBox="1">
          <a:spLocks noChangeArrowheads="1"/>
        </xdr:cNvSpPr>
      </xdr:nvSpPr>
      <xdr:spPr>
        <a:xfrm>
          <a:off x="19050" y="6638925"/>
          <a:ext cx="11353800" cy="310515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Whether a trend is reliable depends on:
</a:t>
          </a:r>
          <a:r>
            <a:rPr lang="en-US" cap="none" sz="1200" b="0" i="1" u="none" baseline="0">
              <a:solidFill>
                <a:srgbClr val="000000"/>
              </a:solidFill>
              <a:latin typeface="Arial"/>
              <a:ea typeface="Arial"/>
              <a:cs typeface="Arial"/>
            </a:rPr>
            <a:t>- the number of years included in the survey,
</a:t>
          </a:r>
          <a:r>
            <a:rPr lang="en-US" cap="none" sz="1200" b="0" i="1" u="none" baseline="0">
              <a:solidFill>
                <a:srgbClr val="000000"/>
              </a:solidFill>
              <a:latin typeface="Arial"/>
              <a:ea typeface="Arial"/>
              <a:cs typeface="Arial"/>
            </a:rPr>
            <a:t>- the variability of the counts, and 
</a:t>
          </a:r>
          <a:r>
            <a:rPr lang="en-US" cap="none" sz="1200" b="0" i="1" u="none" baseline="0">
              <a:solidFill>
                <a:srgbClr val="000000"/>
              </a:solidFill>
              <a:latin typeface="Arial"/>
              <a:ea typeface="Arial"/>
              <a:cs typeface="Arial"/>
            </a:rPr>
            <a:t>- the confidence level required to determine if the slope is statistically significant (p-value)
</a:t>
          </a:r>
          <a:r>
            <a:rPr lang="en-US" cap="none" sz="1200" b="0" i="1"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p-value is the probability that the slope of the line was derived by chance, as opposed to actually describing the relationship between x and y. When there are few data points or the data are highly variable, many lines can fit equally well. So even if the R-square value is high, the slope estimate may be unreliable. Generally, scientists desire a p-value of &lt;0.05. To determine if the slope is significant in Excel, you'll need to run the Regression program under the Data Analysis Toolbox to calculate the statistics for the regression line. If you do not see "Data Analysis" in the Tools menu, you may need to go to "Add-ins" and click on "Analysis Tool Pack" to access this program. Unlike the formulas that are included in the cells of a spreadsheet, the results posted from a Data Analysis Program do not update automatically when you change the parameters or numbers on the spreadsheet, so to do this analysis yourself on a new data set you will have to re-run the Data Analysis: Regression program.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Here are two examples for hatchling production from a different sea turtle population, years 1990-2000 and 1995-1998.  The regression program in Excel can only handle linear regression with the form 
</a:t>
          </a:r>
          <a:r>
            <a:rPr lang="en-US" cap="none" sz="1200" b="0" i="0" u="none" baseline="0">
              <a:solidFill>
                <a:srgbClr val="000000"/>
              </a:solidFill>
              <a:latin typeface="Arial"/>
              <a:ea typeface="Arial"/>
              <a:cs typeface="Arial"/>
            </a:rPr>
            <a:t>y=mx + b, so we have to run the analysis on the ln-transformed data.</a:t>
          </a:r>
        </a:p>
      </xdr:txBody>
    </xdr:sp>
    <xdr:clientData/>
  </xdr:oneCellAnchor>
  <xdr:oneCellAnchor>
    <xdr:from>
      <xdr:col>0</xdr:col>
      <xdr:colOff>38100</xdr:colOff>
      <xdr:row>34</xdr:row>
      <xdr:rowOff>123825</xdr:rowOff>
    </xdr:from>
    <xdr:ext cx="4838700" cy="1104900"/>
    <xdr:sp>
      <xdr:nvSpPr>
        <xdr:cNvPr id="3" name="Text Box 4"/>
        <xdr:cNvSpPr txBox="1">
          <a:spLocks noChangeArrowheads="1"/>
        </xdr:cNvSpPr>
      </xdr:nvSpPr>
      <xdr:spPr>
        <a:xfrm>
          <a:off x="38100" y="5495925"/>
          <a:ext cx="4838700" cy="11049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number of nests counted each year can be highly variable due to: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Environmental variability
</a:t>
          </a:r>
          <a:r>
            <a:rPr lang="en-US" cap="none" sz="1200" b="0" i="1" u="none" baseline="0">
              <a:solidFill>
                <a:srgbClr val="000000"/>
              </a:solidFill>
              <a:latin typeface="Arial"/>
              <a:ea typeface="Arial"/>
              <a:cs typeface="Arial"/>
            </a:rPr>
            <a:t>- Demographic variability
</a:t>
          </a:r>
          <a:r>
            <a:rPr lang="en-US" cap="none" sz="1200" b="0" i="1" u="none" baseline="0">
              <a:solidFill>
                <a:srgbClr val="000000"/>
              </a:solidFill>
              <a:latin typeface="Arial"/>
              <a:ea typeface="Arial"/>
              <a:cs typeface="Arial"/>
            </a:rPr>
            <a:t>- Sampling error</a:t>
          </a:r>
        </a:p>
      </xdr:txBody>
    </xdr:sp>
    <xdr:clientData/>
  </xdr:oneCellAnchor>
  <xdr:twoCellAnchor>
    <xdr:from>
      <xdr:col>3</xdr:col>
      <xdr:colOff>523875</xdr:colOff>
      <xdr:row>8</xdr:row>
      <xdr:rowOff>66675</xdr:rowOff>
    </xdr:from>
    <xdr:to>
      <xdr:col>14</xdr:col>
      <xdr:colOff>276225</xdr:colOff>
      <xdr:row>28</xdr:row>
      <xdr:rowOff>123825</xdr:rowOff>
    </xdr:to>
    <xdr:graphicFrame>
      <xdr:nvGraphicFramePr>
        <xdr:cNvPr id="4" name="Chart 10"/>
        <xdr:cNvGraphicFramePr/>
      </xdr:nvGraphicFramePr>
      <xdr:xfrm>
        <a:off x="3086100" y="1352550"/>
        <a:ext cx="7705725" cy="3171825"/>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21</xdr:row>
      <xdr:rowOff>123825</xdr:rowOff>
    </xdr:from>
    <xdr:ext cx="2190750" cy="1905000"/>
    <xdr:sp>
      <xdr:nvSpPr>
        <xdr:cNvPr id="5" name="Text Box 13"/>
        <xdr:cNvSpPr txBox="1">
          <a:spLocks noChangeArrowheads="1"/>
        </xdr:cNvSpPr>
      </xdr:nvSpPr>
      <xdr:spPr>
        <a:xfrm>
          <a:off x="66675" y="3390900"/>
          <a:ext cx="2190750" cy="19050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By clicking on "Display R-square" under the Add Trendline Options you can also see how well the line "fits" the data. The maximum R-square is 1.0, while the minimum is zero. The high R-square value here indicates that the line fits the data well.</a:t>
          </a:r>
        </a:p>
      </xdr:txBody>
    </xdr:sp>
    <xdr:clientData/>
  </xdr:oneCellAnchor>
  <xdr:twoCellAnchor>
    <xdr:from>
      <xdr:col>3</xdr:col>
      <xdr:colOff>485775</xdr:colOff>
      <xdr:row>62</xdr:row>
      <xdr:rowOff>57150</xdr:rowOff>
    </xdr:from>
    <xdr:to>
      <xdr:col>14</xdr:col>
      <xdr:colOff>104775</xdr:colOff>
      <xdr:row>84</xdr:row>
      <xdr:rowOff>38100</xdr:rowOff>
    </xdr:to>
    <xdr:graphicFrame>
      <xdr:nvGraphicFramePr>
        <xdr:cNvPr id="6" name="Chart 16"/>
        <xdr:cNvGraphicFramePr/>
      </xdr:nvGraphicFramePr>
      <xdr:xfrm>
        <a:off x="3048000" y="9963150"/>
        <a:ext cx="7572375" cy="3409950"/>
      </xdr:xfrm>
      <a:graphic>
        <a:graphicData uri="http://schemas.openxmlformats.org/drawingml/2006/chart">
          <c:chart xmlns:c="http://schemas.openxmlformats.org/drawingml/2006/chart" r:id="rId2"/>
        </a:graphicData>
      </a:graphic>
    </xdr:graphicFrame>
    <xdr:clientData/>
  </xdr:twoCellAnchor>
  <xdr:oneCellAnchor>
    <xdr:from>
      <xdr:col>0</xdr:col>
      <xdr:colOff>142875</xdr:colOff>
      <xdr:row>95</xdr:row>
      <xdr:rowOff>123825</xdr:rowOff>
    </xdr:from>
    <xdr:ext cx="1162050" cy="1104900"/>
    <xdr:sp>
      <xdr:nvSpPr>
        <xdr:cNvPr id="7" name="Text Box 17"/>
        <xdr:cNvSpPr txBox="1">
          <a:spLocks noChangeArrowheads="1"/>
        </xdr:cNvSpPr>
      </xdr:nvSpPr>
      <xdr:spPr>
        <a:xfrm>
          <a:off x="142875" y="15249525"/>
          <a:ext cx="1162050" cy="1104900"/>
        </a:xfrm>
        <a:prstGeom prst="rect">
          <a:avLst/>
        </a:prstGeom>
        <a:solidFill>
          <a:srgbClr val="FFFFFF"/>
        </a:solidFill>
        <a:ln w="28575" cmpd="sng">
          <a:solidFill>
            <a:srgbClr val="0000FF"/>
          </a:solidFill>
          <a:headEnd type="none"/>
          <a:tailEnd type="none"/>
        </a:ln>
      </xdr:spPr>
      <xdr:txBody>
        <a:bodyPr vertOverflow="clip" wrap="square" lIns="27432" tIns="27432" rIns="0" bIns="0"/>
        <a:p>
          <a:pPr algn="l">
            <a:defRPr/>
          </a:pPr>
          <a:r>
            <a:rPr lang="en-US" cap="none" sz="1200" b="1" i="0" u="none" baseline="0">
              <a:solidFill>
                <a:srgbClr val="000000"/>
              </a:solidFill>
              <a:latin typeface="Arial"/>
              <a:ea typeface="Arial"/>
              <a:cs typeface="Arial"/>
            </a:rPr>
            <a:t>Slope
</a:t>
          </a:r>
          <a:r>
            <a:rPr lang="en-US" cap="none" sz="1200" b="0" i="0" u="none" baseline="0">
              <a:solidFill>
                <a:srgbClr val="000000"/>
              </a:solidFill>
              <a:latin typeface="Arial"/>
              <a:ea typeface="Arial"/>
              <a:cs typeface="Arial"/>
            </a:rPr>
            <a:t>(should match the slope given on the graph)</a:t>
          </a:r>
        </a:p>
      </xdr:txBody>
    </xdr:sp>
    <xdr:clientData/>
  </xdr:oneCellAnchor>
  <xdr:twoCellAnchor>
    <xdr:from>
      <xdr:col>1</xdr:col>
      <xdr:colOff>542925</xdr:colOff>
      <xdr:row>95</xdr:row>
      <xdr:rowOff>9525</xdr:rowOff>
    </xdr:from>
    <xdr:to>
      <xdr:col>2</xdr:col>
      <xdr:colOff>9525</xdr:colOff>
      <xdr:row>96</xdr:row>
      <xdr:rowOff>66675</xdr:rowOff>
    </xdr:to>
    <xdr:sp>
      <xdr:nvSpPr>
        <xdr:cNvPr id="8" name="Line 18"/>
        <xdr:cNvSpPr>
          <a:spLocks/>
        </xdr:cNvSpPr>
      </xdr:nvSpPr>
      <xdr:spPr>
        <a:xfrm flipV="1">
          <a:off x="1133475" y="15135225"/>
          <a:ext cx="590550" cy="21907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247650</xdr:colOff>
      <xdr:row>95</xdr:row>
      <xdr:rowOff>161925</xdr:rowOff>
    </xdr:from>
    <xdr:ext cx="2171700" cy="971550"/>
    <xdr:sp>
      <xdr:nvSpPr>
        <xdr:cNvPr id="9" name="Text Box 19"/>
        <xdr:cNvSpPr txBox="1">
          <a:spLocks noChangeArrowheads="1"/>
        </xdr:cNvSpPr>
      </xdr:nvSpPr>
      <xdr:spPr>
        <a:xfrm>
          <a:off x="1962150" y="15287625"/>
          <a:ext cx="2171700" cy="97155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p-value is very small, so the trend line is "highly significant" - there is only a very small chance that there is no trend.</a:t>
          </a:r>
        </a:p>
      </xdr:txBody>
    </xdr:sp>
    <xdr:clientData/>
  </xdr:oneCellAnchor>
  <xdr:twoCellAnchor>
    <xdr:from>
      <xdr:col>5</xdr:col>
      <xdr:colOff>85725</xdr:colOff>
      <xdr:row>95</xdr:row>
      <xdr:rowOff>9525</xdr:rowOff>
    </xdr:from>
    <xdr:to>
      <xdr:col>5</xdr:col>
      <xdr:colOff>390525</xdr:colOff>
      <xdr:row>96</xdr:row>
      <xdr:rowOff>57150</xdr:rowOff>
    </xdr:to>
    <xdr:sp>
      <xdr:nvSpPr>
        <xdr:cNvPr id="10" name="Line 20"/>
        <xdr:cNvSpPr>
          <a:spLocks/>
        </xdr:cNvSpPr>
      </xdr:nvSpPr>
      <xdr:spPr>
        <a:xfrm flipV="1">
          <a:off x="4133850" y="15135225"/>
          <a:ext cx="304800" cy="209550"/>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0</xdr:colOff>
      <xdr:row>96</xdr:row>
      <xdr:rowOff>133350</xdr:rowOff>
    </xdr:from>
    <xdr:ext cx="1695450" cy="933450"/>
    <xdr:sp>
      <xdr:nvSpPr>
        <xdr:cNvPr id="11" name="Text Box 21"/>
        <xdr:cNvSpPr txBox="1">
          <a:spLocks noChangeArrowheads="1"/>
        </xdr:cNvSpPr>
      </xdr:nvSpPr>
      <xdr:spPr>
        <a:xfrm>
          <a:off x="4838700" y="15420975"/>
          <a:ext cx="1695450" cy="93345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The range of possible slopes is relatively small. We are 95% sure that a slope in this range will fit the data.</a:t>
          </a:r>
        </a:p>
      </xdr:txBody>
    </xdr:sp>
    <xdr:clientData/>
  </xdr:oneCellAnchor>
  <xdr:twoCellAnchor>
    <xdr:from>
      <xdr:col>7</xdr:col>
      <xdr:colOff>95250</xdr:colOff>
      <xdr:row>95</xdr:row>
      <xdr:rowOff>0</xdr:rowOff>
    </xdr:from>
    <xdr:to>
      <xdr:col>7</xdr:col>
      <xdr:colOff>419100</xdr:colOff>
      <xdr:row>96</xdr:row>
      <xdr:rowOff>95250</xdr:rowOff>
    </xdr:to>
    <xdr:sp>
      <xdr:nvSpPr>
        <xdr:cNvPr id="12" name="Line 22"/>
        <xdr:cNvSpPr>
          <a:spLocks/>
        </xdr:cNvSpPr>
      </xdr:nvSpPr>
      <xdr:spPr>
        <a:xfrm flipV="1">
          <a:off x="5791200" y="15125700"/>
          <a:ext cx="323850" cy="25717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371475</xdr:colOff>
      <xdr:row>95</xdr:row>
      <xdr:rowOff>9525</xdr:rowOff>
    </xdr:from>
    <xdr:to>
      <xdr:col>7</xdr:col>
      <xdr:colOff>0</xdr:colOff>
      <xdr:row>96</xdr:row>
      <xdr:rowOff>95250</xdr:rowOff>
    </xdr:to>
    <xdr:sp>
      <xdr:nvSpPr>
        <xdr:cNvPr id="13" name="Line 23"/>
        <xdr:cNvSpPr>
          <a:spLocks/>
        </xdr:cNvSpPr>
      </xdr:nvSpPr>
      <xdr:spPr>
        <a:xfrm flipH="1" flipV="1">
          <a:off x="5210175" y="15135225"/>
          <a:ext cx="485775" cy="247650"/>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142875</xdr:colOff>
      <xdr:row>97</xdr:row>
      <xdr:rowOff>9525</xdr:rowOff>
    </xdr:from>
    <xdr:ext cx="1314450" cy="800100"/>
    <xdr:sp>
      <xdr:nvSpPr>
        <xdr:cNvPr id="14" name="Text Box 24"/>
        <xdr:cNvSpPr txBox="1">
          <a:spLocks noChangeArrowheads="1"/>
        </xdr:cNvSpPr>
      </xdr:nvSpPr>
      <xdr:spPr>
        <a:xfrm>
          <a:off x="6667500" y="15459075"/>
          <a:ext cx="1314450" cy="8001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We are 99% sure that a slope in this range will fit the data.</a:t>
          </a:r>
        </a:p>
      </xdr:txBody>
    </xdr:sp>
    <xdr:clientData/>
  </xdr:oneCellAnchor>
  <xdr:twoCellAnchor>
    <xdr:from>
      <xdr:col>9</xdr:col>
      <xdr:colOff>19050</xdr:colOff>
      <xdr:row>95</xdr:row>
      <xdr:rowOff>0</xdr:rowOff>
    </xdr:from>
    <xdr:to>
      <xdr:col>9</xdr:col>
      <xdr:colOff>390525</xdr:colOff>
      <xdr:row>96</xdr:row>
      <xdr:rowOff>152400</xdr:rowOff>
    </xdr:to>
    <xdr:sp>
      <xdr:nvSpPr>
        <xdr:cNvPr id="15" name="Line 25"/>
        <xdr:cNvSpPr>
          <a:spLocks/>
        </xdr:cNvSpPr>
      </xdr:nvSpPr>
      <xdr:spPr>
        <a:xfrm flipV="1">
          <a:off x="7305675" y="15125700"/>
          <a:ext cx="361950" cy="31432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95</xdr:row>
      <xdr:rowOff>57150</xdr:rowOff>
    </xdr:from>
    <xdr:to>
      <xdr:col>8</xdr:col>
      <xdr:colOff>638175</xdr:colOff>
      <xdr:row>96</xdr:row>
      <xdr:rowOff>123825</xdr:rowOff>
    </xdr:to>
    <xdr:sp>
      <xdr:nvSpPr>
        <xdr:cNvPr id="16" name="Line 26"/>
        <xdr:cNvSpPr>
          <a:spLocks/>
        </xdr:cNvSpPr>
      </xdr:nvSpPr>
      <xdr:spPr>
        <a:xfrm flipH="1" flipV="1">
          <a:off x="6819900" y="15182850"/>
          <a:ext cx="342900" cy="228600"/>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323850</xdr:colOff>
      <xdr:row>104</xdr:row>
      <xdr:rowOff>66675</xdr:rowOff>
    </xdr:from>
    <xdr:to>
      <xdr:col>14</xdr:col>
      <xdr:colOff>180975</xdr:colOff>
      <xdr:row>123</xdr:row>
      <xdr:rowOff>123825</xdr:rowOff>
    </xdr:to>
    <xdr:graphicFrame>
      <xdr:nvGraphicFramePr>
        <xdr:cNvPr id="17" name="Chart 27"/>
        <xdr:cNvGraphicFramePr/>
      </xdr:nvGraphicFramePr>
      <xdr:xfrm>
        <a:off x="4371975" y="16697325"/>
        <a:ext cx="6324600" cy="3038475"/>
      </xdr:xfrm>
      <a:graphic>
        <a:graphicData uri="http://schemas.openxmlformats.org/drawingml/2006/chart">
          <c:chart xmlns:c="http://schemas.openxmlformats.org/drawingml/2006/chart" r:id="rId3"/>
        </a:graphicData>
      </a:graphic>
    </xdr:graphicFrame>
    <xdr:clientData/>
  </xdr:twoCellAnchor>
  <xdr:oneCellAnchor>
    <xdr:from>
      <xdr:col>1</xdr:col>
      <xdr:colOff>66675</xdr:colOff>
      <xdr:row>135</xdr:row>
      <xdr:rowOff>85725</xdr:rowOff>
    </xdr:from>
    <xdr:ext cx="3133725" cy="923925"/>
    <xdr:sp>
      <xdr:nvSpPr>
        <xdr:cNvPr id="18" name="Text Box 28"/>
        <xdr:cNvSpPr txBox="1">
          <a:spLocks noChangeArrowheads="1"/>
        </xdr:cNvSpPr>
      </xdr:nvSpPr>
      <xdr:spPr>
        <a:xfrm>
          <a:off x="657225" y="21583650"/>
          <a:ext cx="3133725" cy="9239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p-value is greater than 0.05, so many people would consider the trend insignificant - there is a greater than 5% chance that no trend exists.</a:t>
          </a:r>
        </a:p>
      </xdr:txBody>
    </xdr:sp>
    <xdr:clientData/>
  </xdr:oneCellAnchor>
  <xdr:twoCellAnchor>
    <xdr:from>
      <xdr:col>4</xdr:col>
      <xdr:colOff>476250</xdr:colOff>
      <xdr:row>135</xdr:row>
      <xdr:rowOff>57150</xdr:rowOff>
    </xdr:from>
    <xdr:to>
      <xdr:col>5</xdr:col>
      <xdr:colOff>142875</xdr:colOff>
      <xdr:row>136</xdr:row>
      <xdr:rowOff>133350</xdr:rowOff>
    </xdr:to>
    <xdr:sp>
      <xdr:nvSpPr>
        <xdr:cNvPr id="19" name="Line 29"/>
        <xdr:cNvSpPr>
          <a:spLocks/>
        </xdr:cNvSpPr>
      </xdr:nvSpPr>
      <xdr:spPr>
        <a:xfrm flipV="1">
          <a:off x="3933825" y="21555075"/>
          <a:ext cx="257175" cy="23812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647700</xdr:colOff>
      <xdr:row>135</xdr:row>
      <xdr:rowOff>57150</xdr:rowOff>
    </xdr:from>
    <xdr:ext cx="4591050" cy="685800"/>
    <xdr:sp>
      <xdr:nvSpPr>
        <xdr:cNvPr id="20" name="Text Box 30"/>
        <xdr:cNvSpPr txBox="1">
          <a:spLocks noChangeArrowheads="1"/>
        </xdr:cNvSpPr>
      </xdr:nvSpPr>
      <xdr:spPr>
        <a:xfrm>
          <a:off x="5486400" y="21555075"/>
          <a:ext cx="4591050" cy="6858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Notice how large the range of possible slopes has become - there are many lines that can fit through 4 data points. Even a negative slope is possible, which would indicate a declining population!</a:t>
          </a:r>
        </a:p>
      </xdr:txBody>
    </xdr:sp>
    <xdr:clientData/>
  </xdr:oneCellAnchor>
  <xdr:oneCellAnchor>
    <xdr:from>
      <xdr:col>0</xdr:col>
      <xdr:colOff>19050</xdr:colOff>
      <xdr:row>111</xdr:row>
      <xdr:rowOff>57150</xdr:rowOff>
    </xdr:from>
    <xdr:ext cx="3657600" cy="809625"/>
    <xdr:sp>
      <xdr:nvSpPr>
        <xdr:cNvPr id="21" name="Text Box 33"/>
        <xdr:cNvSpPr txBox="1">
          <a:spLocks noChangeArrowheads="1"/>
        </xdr:cNvSpPr>
      </xdr:nvSpPr>
      <xdr:spPr>
        <a:xfrm>
          <a:off x="19050" y="17773650"/>
          <a:ext cx="3657600" cy="8096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R-square isn't too bad because the 4 points lie close to the line. However, because there are so few points, we may have low confidence in the slope. </a:t>
          </a:r>
        </a:p>
      </xdr:txBody>
    </xdr:sp>
    <xdr:clientData/>
  </xdr:oneCellAnchor>
  <xdr:oneCellAnchor>
    <xdr:from>
      <xdr:col>0</xdr:col>
      <xdr:colOff>19050</xdr:colOff>
      <xdr:row>2</xdr:row>
      <xdr:rowOff>38100</xdr:rowOff>
    </xdr:from>
    <xdr:ext cx="10706100" cy="571500"/>
    <xdr:sp>
      <xdr:nvSpPr>
        <xdr:cNvPr id="22" name="Text Box 54"/>
        <xdr:cNvSpPr txBox="1">
          <a:spLocks noChangeArrowheads="1"/>
        </xdr:cNvSpPr>
      </xdr:nvSpPr>
      <xdr:spPr>
        <a:xfrm>
          <a:off x="19050" y="361950"/>
          <a:ext cx="10706100" cy="5715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Because real populations vary from year to year, it is sometimes difficult to know for sure if the population is increasing or decreasing, or simply varying randomly. This is especially true if the time series is short. Here's our sea turtle example again:</a:t>
          </a:r>
        </a:p>
      </xdr:txBody>
    </xdr:sp>
    <xdr:clientData/>
  </xdr:oneCellAnchor>
  <xdr:oneCellAnchor>
    <xdr:from>
      <xdr:col>0</xdr:col>
      <xdr:colOff>0</xdr:colOff>
      <xdr:row>142</xdr:row>
      <xdr:rowOff>9525</xdr:rowOff>
    </xdr:from>
    <xdr:ext cx="11039475" cy="1285875"/>
    <xdr:sp>
      <xdr:nvSpPr>
        <xdr:cNvPr id="23" name="Text Box 34"/>
        <xdr:cNvSpPr txBox="1">
          <a:spLocks noChangeArrowheads="1"/>
        </xdr:cNvSpPr>
      </xdr:nvSpPr>
      <xdr:spPr>
        <a:xfrm>
          <a:off x="0" y="22640925"/>
          <a:ext cx="11039475" cy="1285875"/>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Taylor and Gerrodette (Conservation Biology, 1993) point out that most survey data are highly variable because of natural variability in the animal populations and sampling error. It may take decades of surveys to calculate a statistically-significant trend (P-value &lt; 0.05), even though the population may be declining to extinction. It is important to consider these questions: How many years should we wait? How important is it to have strong confidence in the trend? 
</a:t>
          </a:r>
          <a:r>
            <a:rPr lang="en-US" cap="none" sz="1200" b="0" i="0" u="none" baseline="0">
              <a:solidFill>
                <a:srgbClr val="000000"/>
              </a:solidFill>
              <a:latin typeface="Arial"/>
              <a:ea typeface="Arial"/>
              <a:cs typeface="Arial"/>
            </a:rPr>
            <a:t>Tim Gerrodette (National Marine Fisheries Service, Southwest Fisheries Science Center) has a statistical program called "TRENDS" which is available for researchers. Given the population size and variance, it calculates the number of years of data required to detect a significant population trend.</a:t>
          </a:r>
        </a:p>
      </xdr:txBody>
    </xdr:sp>
    <xdr:clientData/>
  </xdr:oneCellAnchor>
  <xdr:oneCellAnchor>
    <xdr:from>
      <xdr:col>7</xdr:col>
      <xdr:colOff>504825</xdr:colOff>
      <xdr:row>85</xdr:row>
      <xdr:rowOff>57150</xdr:rowOff>
    </xdr:from>
    <xdr:ext cx="2647950" cy="971550"/>
    <xdr:sp>
      <xdr:nvSpPr>
        <xdr:cNvPr id="24" name="Text Box 19"/>
        <xdr:cNvSpPr txBox="1">
          <a:spLocks noChangeArrowheads="1"/>
        </xdr:cNvSpPr>
      </xdr:nvSpPr>
      <xdr:spPr>
        <a:xfrm>
          <a:off x="6200775" y="13554075"/>
          <a:ext cx="2647950" cy="97155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significance value is the probability of there being NO trend through time. It matches the p-value in the table below.</a:t>
          </a:r>
        </a:p>
      </xdr:txBody>
    </xdr:sp>
    <xdr:clientData/>
  </xdr:oneCellAnchor>
  <xdr:twoCellAnchor>
    <xdr:from>
      <xdr:col>7</xdr:col>
      <xdr:colOff>19050</xdr:colOff>
      <xdr:row>86</xdr:row>
      <xdr:rowOff>66675</xdr:rowOff>
    </xdr:from>
    <xdr:to>
      <xdr:col>7</xdr:col>
      <xdr:colOff>542925</xdr:colOff>
      <xdr:row>88</xdr:row>
      <xdr:rowOff>66675</xdr:rowOff>
    </xdr:to>
    <xdr:sp>
      <xdr:nvSpPr>
        <xdr:cNvPr id="25" name="Line 18"/>
        <xdr:cNvSpPr>
          <a:spLocks/>
        </xdr:cNvSpPr>
      </xdr:nvSpPr>
      <xdr:spPr>
        <a:xfrm flipH="1">
          <a:off x="5715000" y="13725525"/>
          <a:ext cx="523875" cy="33337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231"/>
  <sheetViews>
    <sheetView tabSelected="1" zoomScaleSheetLayoutView="75" workbookViewId="0" topLeftCell="A1">
      <selection activeCell="J1" sqref="J1:M1"/>
    </sheetView>
  </sheetViews>
  <sheetFormatPr defaultColWidth="8.8515625" defaultRowHeight="12.75"/>
  <cols>
    <col min="1" max="1" width="8.8515625" style="0" customWidth="1"/>
    <col min="2" max="2" width="11.8515625" style="0" customWidth="1"/>
    <col min="3" max="3" width="9.421875" style="0" customWidth="1"/>
    <col min="4" max="8" width="8.8515625" style="0" customWidth="1"/>
    <col min="9" max="9" width="14.421875" style="0" customWidth="1"/>
    <col min="10" max="11" width="8.8515625" style="0" customWidth="1"/>
    <col min="12" max="12" width="12.421875" style="0" customWidth="1"/>
    <col min="13" max="13" width="13.8515625" style="0" customWidth="1"/>
  </cols>
  <sheetData>
    <row r="1" spans="1:13" ht="18" thickBot="1">
      <c r="A1" s="2" t="s">
        <v>0</v>
      </c>
      <c r="I1" s="1" t="s">
        <v>1</v>
      </c>
      <c r="J1" s="41" t="s">
        <v>36</v>
      </c>
      <c r="K1" s="42"/>
      <c r="L1" s="42"/>
      <c r="M1" s="43"/>
    </row>
    <row r="2" ht="12.75" thickBot="1"/>
    <row r="3" spans="1:10" ht="12.75" thickBot="1">
      <c r="A3" s="1" t="s">
        <v>2</v>
      </c>
      <c r="B3" s="5">
        <v>2</v>
      </c>
      <c r="D3" s="1" t="s">
        <v>4</v>
      </c>
      <c r="E3" s="41" t="s">
        <v>56</v>
      </c>
      <c r="F3" s="42"/>
      <c r="G3" s="42"/>
      <c r="H3" s="42"/>
      <c r="I3" s="42"/>
      <c r="J3" s="43"/>
    </row>
    <row r="4" ht="12.75" thickBot="1"/>
    <row r="5" spans="1:13" ht="12.75" thickBot="1">
      <c r="A5" s="1" t="s">
        <v>3</v>
      </c>
      <c r="B5" s="44">
        <v>40726</v>
      </c>
      <c r="C5" s="45"/>
      <c r="E5" s="1" t="s">
        <v>6</v>
      </c>
      <c r="I5" s="4"/>
      <c r="L5" s="1" t="s">
        <v>5</v>
      </c>
      <c r="M5" s="3"/>
    </row>
    <row r="6" ht="12">
      <c r="L6" t="s">
        <v>58</v>
      </c>
    </row>
    <row r="31" spans="11:13" ht="15">
      <c r="K31" s="8" t="s">
        <v>7</v>
      </c>
      <c r="L31" s="8" t="s">
        <v>8</v>
      </c>
      <c r="M31" s="9"/>
    </row>
    <row r="32" spans="11:13" ht="15">
      <c r="K32" s="7">
        <v>1983</v>
      </c>
      <c r="L32" s="7">
        <v>746</v>
      </c>
      <c r="M32" s="23"/>
    </row>
    <row r="33" spans="11:12" ht="15">
      <c r="K33" s="7">
        <v>1984</v>
      </c>
      <c r="L33" s="7">
        <v>798</v>
      </c>
    </row>
    <row r="34" spans="11:12" ht="15">
      <c r="K34" s="7">
        <v>1985</v>
      </c>
      <c r="L34" s="7">
        <v>702</v>
      </c>
    </row>
    <row r="35" spans="11:12" ht="15">
      <c r="K35" s="7">
        <v>1986</v>
      </c>
      <c r="L35" s="7">
        <v>744</v>
      </c>
    </row>
    <row r="36" spans="11:12" ht="15">
      <c r="K36" s="7">
        <v>1987</v>
      </c>
      <c r="L36" s="7">
        <v>737</v>
      </c>
    </row>
    <row r="37" spans="11:12" ht="15">
      <c r="K37" s="7">
        <v>1988</v>
      </c>
      <c r="L37" s="7">
        <v>843</v>
      </c>
    </row>
    <row r="38" spans="11:12" ht="15">
      <c r="K38" s="7">
        <v>1989</v>
      </c>
      <c r="L38" s="7">
        <v>916</v>
      </c>
    </row>
    <row r="39" spans="11:12" ht="15">
      <c r="K39" s="7">
        <v>1990</v>
      </c>
      <c r="L39" s="7">
        <v>992</v>
      </c>
    </row>
    <row r="40" spans="11:12" ht="15">
      <c r="K40" s="7">
        <v>1991</v>
      </c>
      <c r="L40" s="7">
        <v>1178</v>
      </c>
    </row>
    <row r="41" spans="11:12" ht="15">
      <c r="K41" s="7">
        <v>1992</v>
      </c>
      <c r="L41" s="7">
        <v>1275</v>
      </c>
    </row>
    <row r="42" spans="11:12" ht="15">
      <c r="K42" s="7">
        <v>1993</v>
      </c>
      <c r="L42" s="7">
        <v>1241</v>
      </c>
    </row>
    <row r="43" spans="11:12" ht="15">
      <c r="K43" s="7">
        <v>1994</v>
      </c>
      <c r="L43" s="7">
        <v>1562</v>
      </c>
    </row>
    <row r="44" spans="11:12" ht="15">
      <c r="K44" s="7">
        <v>1995</v>
      </c>
      <c r="L44" s="7">
        <v>1930</v>
      </c>
    </row>
    <row r="45" spans="11:12" ht="15">
      <c r="K45" s="7">
        <v>1996</v>
      </c>
      <c r="L45" s="7">
        <v>1918</v>
      </c>
    </row>
    <row r="46" spans="11:12" ht="15">
      <c r="K46" s="7">
        <v>1997</v>
      </c>
      <c r="L46" s="7">
        <v>2219</v>
      </c>
    </row>
    <row r="47" spans="11:12" ht="15">
      <c r="K47" s="7">
        <v>1998</v>
      </c>
      <c r="L47" s="7">
        <v>3482</v>
      </c>
    </row>
    <row r="48" spans="11:12" ht="15">
      <c r="K48" s="7">
        <v>1999</v>
      </c>
      <c r="L48" s="7">
        <v>3357</v>
      </c>
    </row>
    <row r="49" spans="11:12" ht="15">
      <c r="K49" s="7">
        <v>2000</v>
      </c>
      <c r="L49" s="7">
        <v>5834</v>
      </c>
    </row>
    <row r="50" spans="11:12" ht="15">
      <c r="K50" s="7">
        <v>2001</v>
      </c>
      <c r="L50" s="7">
        <v>4927</v>
      </c>
    </row>
    <row r="51" spans="11:12" ht="15">
      <c r="K51" s="7">
        <v>2002</v>
      </c>
      <c r="L51" s="7">
        <v>5525</v>
      </c>
    </row>
    <row r="52" spans="11:12" ht="15">
      <c r="K52" s="7">
        <v>2003</v>
      </c>
      <c r="L52" s="7">
        <v>7604</v>
      </c>
    </row>
    <row r="53" spans="11:12" ht="15">
      <c r="K53" s="7">
        <v>2004</v>
      </c>
      <c r="L53" s="7">
        <v>6446</v>
      </c>
    </row>
    <row r="54" spans="11:12" ht="15">
      <c r="K54" s="7">
        <v>2005</v>
      </c>
      <c r="L54" s="7">
        <v>9258</v>
      </c>
    </row>
    <row r="55" spans="11:12" ht="15">
      <c r="K55" s="7">
        <v>2006</v>
      </c>
      <c r="L55" s="7">
        <v>10962</v>
      </c>
    </row>
    <row r="64" spans="1:4" ht="30">
      <c r="A64" s="25" t="s">
        <v>7</v>
      </c>
      <c r="B64" s="25" t="s">
        <v>8</v>
      </c>
      <c r="C64" s="26" t="s">
        <v>59</v>
      </c>
      <c r="D64" s="27" t="s">
        <v>55</v>
      </c>
    </row>
    <row r="65" spans="1:4" ht="15">
      <c r="A65" s="7">
        <v>1983</v>
      </c>
      <c r="B65" s="7">
        <v>746</v>
      </c>
      <c r="C65" s="22">
        <f>B66</f>
        <v>798</v>
      </c>
      <c r="D65" s="23">
        <f>C65/B65</f>
        <v>1.0697050938337802</v>
      </c>
    </row>
    <row r="66" spans="1:3" ht="15">
      <c r="A66" s="7">
        <v>1984</v>
      </c>
      <c r="B66" s="7">
        <v>798</v>
      </c>
      <c r="C66" s="22"/>
    </row>
    <row r="67" spans="1:3" ht="15">
      <c r="A67" s="7">
        <v>1985</v>
      </c>
      <c r="B67" s="7">
        <v>702</v>
      </c>
      <c r="C67" s="22"/>
    </row>
    <row r="68" spans="1:3" ht="15">
      <c r="A68" s="7">
        <v>1986</v>
      </c>
      <c r="B68" s="7">
        <v>744</v>
      </c>
      <c r="C68" s="22"/>
    </row>
    <row r="69" spans="1:3" ht="15">
      <c r="A69" s="7">
        <v>1987</v>
      </c>
      <c r="B69" s="7">
        <v>737</v>
      </c>
      <c r="C69" s="22"/>
    </row>
    <row r="70" spans="1:3" ht="15">
      <c r="A70" s="7">
        <v>1988</v>
      </c>
      <c r="B70" s="7">
        <v>843</v>
      </c>
      <c r="C70" s="22"/>
    </row>
    <row r="71" spans="1:3" ht="15">
      <c r="A71" s="7">
        <v>1989</v>
      </c>
      <c r="B71" s="7">
        <v>916</v>
      </c>
      <c r="C71" s="22"/>
    </row>
    <row r="72" spans="1:3" ht="15">
      <c r="A72" s="7">
        <v>1990</v>
      </c>
      <c r="B72" s="7">
        <v>992</v>
      </c>
      <c r="C72" s="22"/>
    </row>
    <row r="73" spans="1:3" ht="15">
      <c r="A73" s="7">
        <v>1991</v>
      </c>
      <c r="B73" s="7">
        <v>1178</v>
      </c>
      <c r="C73" s="22"/>
    </row>
    <row r="74" spans="1:3" ht="15">
      <c r="A74" s="7">
        <v>1992</v>
      </c>
      <c r="B74" s="7">
        <v>1275</v>
      </c>
      <c r="C74" s="22"/>
    </row>
    <row r="75" spans="1:3" ht="15">
      <c r="A75" s="7">
        <v>1993</v>
      </c>
      <c r="B75" s="7">
        <v>1241</v>
      </c>
      <c r="C75" s="22"/>
    </row>
    <row r="76" spans="1:3" ht="15">
      <c r="A76" s="7">
        <v>1994</v>
      </c>
      <c r="B76" s="7">
        <v>1562</v>
      </c>
      <c r="C76" s="22"/>
    </row>
    <row r="77" spans="1:3" ht="15">
      <c r="A77" s="7">
        <v>1995</v>
      </c>
      <c r="B77" s="7">
        <v>1930</v>
      </c>
      <c r="C77" s="22"/>
    </row>
    <row r="78" spans="1:3" ht="15">
      <c r="A78" s="7">
        <v>1996</v>
      </c>
      <c r="B78" s="7">
        <v>1918</v>
      </c>
      <c r="C78" s="22"/>
    </row>
    <row r="79" spans="1:3" ht="15">
      <c r="A79" s="7">
        <v>1997</v>
      </c>
      <c r="B79" s="7">
        <v>2219</v>
      </c>
      <c r="C79" s="22"/>
    </row>
    <row r="80" spans="1:3" ht="15">
      <c r="A80" s="7">
        <v>1998</v>
      </c>
      <c r="B80" s="7">
        <v>3482</v>
      </c>
      <c r="C80" s="22"/>
    </row>
    <row r="81" spans="1:3" ht="15">
      <c r="A81" s="7">
        <v>1999</v>
      </c>
      <c r="B81" s="7">
        <v>3357</v>
      </c>
      <c r="C81" s="22"/>
    </row>
    <row r="82" spans="1:3" ht="15">
      <c r="A82" s="7">
        <v>2000</v>
      </c>
      <c r="B82" s="7">
        <v>5834</v>
      </c>
      <c r="C82" s="22"/>
    </row>
    <row r="83" spans="1:3" ht="15">
      <c r="A83" s="7">
        <v>2001</v>
      </c>
      <c r="B83" s="7">
        <v>4927</v>
      </c>
      <c r="C83" s="22"/>
    </row>
    <row r="84" spans="1:3" ht="15">
      <c r="A84" s="7">
        <v>2002</v>
      </c>
      <c r="B84" s="7">
        <v>5525</v>
      </c>
      <c r="C84" s="22"/>
    </row>
    <row r="85" spans="1:3" ht="15">
      <c r="A85" s="7">
        <v>2003</v>
      </c>
      <c r="B85" s="7">
        <v>7604</v>
      </c>
      <c r="C85" s="22"/>
    </row>
    <row r="86" spans="1:3" ht="15">
      <c r="A86" s="7">
        <v>2004</v>
      </c>
      <c r="B86" s="7">
        <v>6446</v>
      </c>
      <c r="C86" s="22"/>
    </row>
    <row r="87" spans="1:3" ht="15">
      <c r="A87" s="7">
        <v>2005</v>
      </c>
      <c r="B87" s="7">
        <v>9258</v>
      </c>
      <c r="C87" s="22"/>
    </row>
    <row r="88" spans="1:3" ht="15">
      <c r="A88" s="7">
        <v>2006</v>
      </c>
      <c r="B88" s="7">
        <v>10962</v>
      </c>
      <c r="C88" s="22"/>
    </row>
    <row r="89" ht="12.75" thickBot="1"/>
    <row r="90" spans="3:4" ht="15.75" thickBot="1">
      <c r="C90" s="24" t="s">
        <v>9</v>
      </c>
      <c r="D90" s="3"/>
    </row>
    <row r="102" spans="1:3" ht="15">
      <c r="A102" s="25" t="s">
        <v>7</v>
      </c>
      <c r="B102" s="25" t="s">
        <v>8</v>
      </c>
      <c r="C102" s="40" t="s">
        <v>57</v>
      </c>
    </row>
    <row r="103" spans="1:3" ht="15">
      <c r="A103" s="7">
        <v>1983</v>
      </c>
      <c r="B103" s="7">
        <v>746</v>
      </c>
      <c r="C103">
        <f>LN(B103)</f>
        <v>6.61472560020376</v>
      </c>
    </row>
    <row r="104" spans="1:2" ht="15">
      <c r="A104" s="7">
        <v>1984</v>
      </c>
      <c r="B104" s="7">
        <v>798</v>
      </c>
    </row>
    <row r="105" spans="1:2" ht="15">
      <c r="A105" s="7">
        <v>1985</v>
      </c>
      <c r="B105" s="7">
        <v>702</v>
      </c>
    </row>
    <row r="106" spans="1:2" ht="15">
      <c r="A106" s="7">
        <v>1986</v>
      </c>
      <c r="B106" s="7">
        <v>744</v>
      </c>
    </row>
    <row r="107" spans="1:2" ht="15">
      <c r="A107" s="7">
        <v>1987</v>
      </c>
      <c r="B107" s="7">
        <v>737</v>
      </c>
    </row>
    <row r="108" spans="1:2" ht="15">
      <c r="A108" s="7">
        <v>1988</v>
      </c>
      <c r="B108" s="7">
        <v>843</v>
      </c>
    </row>
    <row r="109" spans="1:2" ht="15">
      <c r="A109" s="7">
        <v>1989</v>
      </c>
      <c r="B109" s="7">
        <v>916</v>
      </c>
    </row>
    <row r="110" spans="1:2" ht="15">
      <c r="A110" s="7">
        <v>1990</v>
      </c>
      <c r="B110" s="7">
        <v>992</v>
      </c>
    </row>
    <row r="111" spans="1:2" ht="15">
      <c r="A111" s="7">
        <v>1991</v>
      </c>
      <c r="B111" s="7">
        <v>1178</v>
      </c>
    </row>
    <row r="112" spans="1:2" ht="15">
      <c r="A112" s="7">
        <v>1992</v>
      </c>
      <c r="B112" s="7">
        <v>1275</v>
      </c>
    </row>
    <row r="113" spans="1:2" ht="15">
      <c r="A113" s="7">
        <v>1993</v>
      </c>
      <c r="B113" s="7">
        <v>1241</v>
      </c>
    </row>
    <row r="114" spans="1:2" ht="15">
      <c r="A114" s="7">
        <v>1994</v>
      </c>
      <c r="B114" s="7">
        <v>1562</v>
      </c>
    </row>
    <row r="115" spans="1:2" ht="15">
      <c r="A115" s="7">
        <v>1995</v>
      </c>
      <c r="B115" s="7">
        <v>1930</v>
      </c>
    </row>
    <row r="116" spans="1:2" ht="15">
      <c r="A116" s="7">
        <v>1996</v>
      </c>
      <c r="B116" s="7">
        <v>1918</v>
      </c>
    </row>
    <row r="117" spans="1:2" ht="15">
      <c r="A117" s="7">
        <v>1997</v>
      </c>
      <c r="B117" s="7">
        <v>2219</v>
      </c>
    </row>
    <row r="118" spans="1:2" ht="15">
      <c r="A118" s="7">
        <v>1998</v>
      </c>
      <c r="B118" s="7">
        <v>3482</v>
      </c>
    </row>
    <row r="119" spans="1:2" ht="15">
      <c r="A119" s="7">
        <v>1999</v>
      </c>
      <c r="B119" s="7">
        <v>3357</v>
      </c>
    </row>
    <row r="120" spans="1:2" ht="15">
      <c r="A120" s="7">
        <v>2000</v>
      </c>
      <c r="B120" s="7">
        <v>5834</v>
      </c>
    </row>
    <row r="121" spans="1:2" ht="15">
      <c r="A121" s="7">
        <v>2001</v>
      </c>
      <c r="B121" s="7">
        <v>4927</v>
      </c>
    </row>
    <row r="122" spans="1:2" ht="15">
      <c r="A122" s="7">
        <v>2002</v>
      </c>
      <c r="B122" s="7">
        <v>5525</v>
      </c>
    </row>
    <row r="123" spans="1:2" ht="15">
      <c r="A123" s="7">
        <v>2003</v>
      </c>
      <c r="B123" s="7">
        <v>7604</v>
      </c>
    </row>
    <row r="124" spans="1:2" ht="15">
      <c r="A124" s="7">
        <v>2004</v>
      </c>
      <c r="B124" s="7">
        <v>6446</v>
      </c>
    </row>
    <row r="125" spans="1:2" ht="15">
      <c r="A125" s="7">
        <v>2005</v>
      </c>
      <c r="B125" s="7">
        <v>9258</v>
      </c>
    </row>
    <row r="126" spans="1:2" ht="15">
      <c r="A126" s="7">
        <v>2006</v>
      </c>
      <c r="B126" s="7">
        <v>10962</v>
      </c>
    </row>
    <row r="219" ht="18">
      <c r="A219" s="28" t="s">
        <v>39</v>
      </c>
    </row>
    <row r="220" spans="1:3" ht="12">
      <c r="A220" t="s">
        <v>11</v>
      </c>
      <c r="C220" t="s">
        <v>12</v>
      </c>
    </row>
    <row r="221" spans="1:3" ht="12">
      <c r="A221" s="29" t="s">
        <v>7</v>
      </c>
      <c r="B221" s="29" t="s">
        <v>8</v>
      </c>
      <c r="C221" s="29" t="s">
        <v>10</v>
      </c>
    </row>
    <row r="222" spans="1:2" ht="12">
      <c r="A222">
        <v>1989</v>
      </c>
      <c r="B222">
        <v>46295</v>
      </c>
    </row>
    <row r="223" spans="1:2" ht="12">
      <c r="A223">
        <v>1990</v>
      </c>
      <c r="B223">
        <v>62071</v>
      </c>
    </row>
    <row r="224" spans="1:2" ht="12">
      <c r="A224">
        <v>1991</v>
      </c>
      <c r="B224">
        <v>63416</v>
      </c>
    </row>
    <row r="225" spans="1:2" ht="12">
      <c r="A225">
        <v>1992</v>
      </c>
      <c r="B225">
        <v>59677</v>
      </c>
    </row>
    <row r="226" spans="1:2" ht="12">
      <c r="A226">
        <v>1993</v>
      </c>
      <c r="B226">
        <v>50618</v>
      </c>
    </row>
    <row r="227" spans="1:2" ht="12">
      <c r="A227">
        <v>1994</v>
      </c>
      <c r="B227">
        <v>64410</v>
      </c>
    </row>
    <row r="228" spans="1:2" ht="12">
      <c r="A228">
        <v>1995</v>
      </c>
      <c r="B228">
        <v>71394</v>
      </c>
    </row>
    <row r="229" spans="1:2" ht="12">
      <c r="A229">
        <v>1996</v>
      </c>
      <c r="B229">
        <v>68174</v>
      </c>
    </row>
    <row r="230" spans="1:2" ht="12">
      <c r="A230">
        <v>1997</v>
      </c>
      <c r="B230">
        <v>56266</v>
      </c>
    </row>
    <row r="231" spans="1:2" ht="12">
      <c r="A231">
        <v>1998</v>
      </c>
      <c r="B231">
        <v>71840</v>
      </c>
    </row>
  </sheetData>
  <mergeCells count="3">
    <mergeCell ref="J1:M1"/>
    <mergeCell ref="E3:J3"/>
    <mergeCell ref="B5:C5"/>
  </mergeCells>
  <printOptions/>
  <pageMargins left="0.5" right="0.5" top="0.66" bottom="0.65" header="0.5" footer="0.5"/>
  <pageSetup horizontalDpi="600" verticalDpi="600" orientation="portrait" scale="66"/>
  <rowBreaks count="3" manualBreakCount="3">
    <brk id="56" max="12" man="1"/>
    <brk id="127" max="12" man="1"/>
    <brk id="210" max="16383" man="1"/>
  </rowBreaks>
  <drawing r:id="rId1"/>
</worksheet>
</file>

<file path=xl/worksheets/sheet2.xml><?xml version="1.0" encoding="utf-8"?>
<worksheet xmlns="http://schemas.openxmlformats.org/spreadsheetml/2006/main" xmlns:r="http://schemas.openxmlformats.org/officeDocument/2006/relationships">
  <dimension ref="A1:O106"/>
  <sheetViews>
    <sheetView workbookViewId="0" topLeftCell="A1">
      <selection activeCell="A1" sqref="A1"/>
    </sheetView>
  </sheetViews>
  <sheetFormatPr defaultColWidth="8.8515625" defaultRowHeight="12.75"/>
  <cols>
    <col min="1" max="12" width="8.8515625" style="0" customWidth="1"/>
    <col min="13" max="13" width="10.140625" style="0" customWidth="1"/>
    <col min="14" max="14" width="8.8515625" style="0" customWidth="1"/>
    <col min="15" max="15" width="11.421875" style="0" customWidth="1"/>
  </cols>
  <sheetData>
    <row r="1" ht="15.75">
      <c r="A1" s="10"/>
    </row>
    <row r="2" ht="15.75">
      <c r="A2" s="10"/>
    </row>
    <row r="3" ht="15.75">
      <c r="A3" s="10"/>
    </row>
    <row r="4" ht="15.75">
      <c r="A4" s="10"/>
    </row>
    <row r="5" ht="15.75">
      <c r="A5" s="10"/>
    </row>
    <row r="6" ht="15.75">
      <c r="A6" s="10"/>
    </row>
    <row r="7" ht="15.75">
      <c r="A7" s="10"/>
    </row>
    <row r="8" ht="15.75">
      <c r="A8" s="10"/>
    </row>
    <row r="9" ht="15.75">
      <c r="A9" s="10"/>
    </row>
    <row r="10" ht="15.75">
      <c r="A10" s="10"/>
    </row>
    <row r="11" ht="15.75">
      <c r="A11" s="10"/>
    </row>
    <row r="12" ht="15.75">
      <c r="A12" s="10"/>
    </row>
    <row r="13" ht="15.75">
      <c r="A13" s="10"/>
    </row>
    <row r="14" ht="15.75">
      <c r="A14" s="10"/>
    </row>
    <row r="15" ht="15.75">
      <c r="A15" s="10"/>
    </row>
    <row r="16" ht="15.75">
      <c r="A16" s="10"/>
    </row>
    <row r="17" ht="15.75">
      <c r="A17" s="10"/>
    </row>
    <row r="18" ht="15.75">
      <c r="A18" s="10"/>
    </row>
    <row r="19" ht="15.75">
      <c r="A19" s="10"/>
    </row>
    <row r="20" ht="15.75">
      <c r="A20" s="10"/>
    </row>
    <row r="21" ht="15.75">
      <c r="A21" s="10"/>
    </row>
    <row r="22" ht="15.75">
      <c r="A22" s="10"/>
    </row>
    <row r="23" spans="1:2" ht="12">
      <c r="A23" t="s">
        <v>7</v>
      </c>
      <c r="B23" t="s">
        <v>8</v>
      </c>
    </row>
    <row r="24" spans="1:2" ht="15">
      <c r="A24" s="7">
        <v>1983</v>
      </c>
      <c r="B24" s="7">
        <v>746</v>
      </c>
    </row>
    <row r="25" spans="1:2" ht="15">
      <c r="A25" s="7">
        <v>1984</v>
      </c>
      <c r="B25" s="7">
        <v>798</v>
      </c>
    </row>
    <row r="26" spans="1:2" ht="15">
      <c r="A26" s="7">
        <v>1985</v>
      </c>
      <c r="B26" s="7">
        <v>702</v>
      </c>
    </row>
    <row r="27" spans="1:2" ht="15">
      <c r="A27" s="7">
        <v>1986</v>
      </c>
      <c r="B27" s="7">
        <v>744</v>
      </c>
    </row>
    <row r="28" spans="1:2" ht="15">
      <c r="A28" s="7">
        <v>1987</v>
      </c>
      <c r="B28" s="7">
        <v>737</v>
      </c>
    </row>
    <row r="29" spans="1:2" ht="15">
      <c r="A29" s="7">
        <v>1988</v>
      </c>
      <c r="B29" s="7">
        <v>843</v>
      </c>
    </row>
    <row r="30" spans="1:2" ht="15">
      <c r="A30" s="7">
        <v>1989</v>
      </c>
      <c r="B30" s="7">
        <v>916</v>
      </c>
    </row>
    <row r="31" spans="1:2" ht="15">
      <c r="A31" s="7">
        <v>1990</v>
      </c>
      <c r="B31" s="7">
        <v>992</v>
      </c>
    </row>
    <row r="32" spans="1:2" ht="15">
      <c r="A32" s="7">
        <v>1991</v>
      </c>
      <c r="B32" s="7">
        <v>1178</v>
      </c>
    </row>
    <row r="33" spans="1:2" ht="15">
      <c r="A33" s="7">
        <v>1992</v>
      </c>
      <c r="B33" s="7">
        <v>1275</v>
      </c>
    </row>
    <row r="34" spans="1:2" ht="15">
      <c r="A34" s="7">
        <v>1993</v>
      </c>
      <c r="B34" s="7">
        <v>1241</v>
      </c>
    </row>
    <row r="35" spans="1:2" ht="15">
      <c r="A35" s="7">
        <v>1994</v>
      </c>
      <c r="B35" s="7">
        <v>1562</v>
      </c>
    </row>
    <row r="36" spans="1:2" ht="15">
      <c r="A36" s="7">
        <v>1995</v>
      </c>
      <c r="B36" s="7">
        <v>1930</v>
      </c>
    </row>
    <row r="39" ht="15.75">
      <c r="A39" s="10"/>
    </row>
    <row r="42" spans="4:7" ht="18">
      <c r="D42" s="11" t="s">
        <v>48</v>
      </c>
      <c r="E42" s="6">
        <v>0.0772</v>
      </c>
      <c r="F42" s="12" t="s">
        <v>47</v>
      </c>
      <c r="G42" s="7">
        <f>EXP(E42)</f>
        <v>1.0802581064101604</v>
      </c>
    </row>
    <row r="43" spans="1:7" ht="16.5">
      <c r="A43" s="13"/>
      <c r="G43" s="7" t="s">
        <v>45</v>
      </c>
    </row>
    <row r="55" spans="1:3" ht="12">
      <c r="A55" t="s">
        <v>7</v>
      </c>
      <c r="B55" t="s">
        <v>8</v>
      </c>
      <c r="C55" t="s">
        <v>10</v>
      </c>
    </row>
    <row r="56" spans="1:3" ht="15">
      <c r="A56" s="7">
        <v>1983</v>
      </c>
      <c r="B56" s="7">
        <v>746</v>
      </c>
      <c r="C56">
        <f aca="true" t="shared" si="0" ref="C56:C68">LN(B56)</f>
        <v>6.61472560020376</v>
      </c>
    </row>
    <row r="57" spans="1:3" ht="15">
      <c r="A57" s="7">
        <v>1984</v>
      </c>
      <c r="B57" s="7">
        <v>798</v>
      </c>
      <c r="C57">
        <f t="shared" si="0"/>
        <v>6.682108597449809</v>
      </c>
    </row>
    <row r="58" spans="1:3" ht="15">
      <c r="A58" s="7">
        <v>1985</v>
      </c>
      <c r="B58" s="7">
        <v>702</v>
      </c>
      <c r="C58">
        <f t="shared" si="0"/>
        <v>6.553933404025811</v>
      </c>
    </row>
    <row r="59" spans="1:3" ht="15">
      <c r="A59" s="7">
        <v>1986</v>
      </c>
      <c r="B59" s="7">
        <v>744</v>
      </c>
      <c r="C59">
        <f t="shared" si="0"/>
        <v>6.612041034833092</v>
      </c>
    </row>
    <row r="60" spans="1:3" ht="15">
      <c r="A60" s="7">
        <v>1987</v>
      </c>
      <c r="B60" s="7">
        <v>737</v>
      </c>
      <c r="C60">
        <f t="shared" si="0"/>
        <v>6.602587892189336</v>
      </c>
    </row>
    <row r="61" spans="1:3" ht="15">
      <c r="A61" s="7">
        <v>1988</v>
      </c>
      <c r="B61" s="7">
        <v>843</v>
      </c>
      <c r="C61">
        <f t="shared" si="0"/>
        <v>6.736966958001855</v>
      </c>
    </row>
    <row r="62" spans="1:3" ht="15">
      <c r="A62" s="7">
        <v>1989</v>
      </c>
      <c r="B62" s="7">
        <v>916</v>
      </c>
      <c r="C62">
        <f t="shared" si="0"/>
        <v>6.82001636467413</v>
      </c>
    </row>
    <row r="63" spans="1:3" ht="15">
      <c r="A63" s="7">
        <v>1990</v>
      </c>
      <c r="B63" s="7">
        <v>992</v>
      </c>
      <c r="C63">
        <f t="shared" si="0"/>
        <v>6.899723107284872</v>
      </c>
    </row>
    <row r="64" spans="1:3" ht="15">
      <c r="A64" s="7">
        <v>1991</v>
      </c>
      <c r="B64" s="7">
        <v>1178</v>
      </c>
      <c r="C64">
        <f t="shared" si="0"/>
        <v>7.071573364211532</v>
      </c>
    </row>
    <row r="65" spans="1:3" ht="15">
      <c r="A65" s="7">
        <v>1992</v>
      </c>
      <c r="B65" s="7">
        <v>1275</v>
      </c>
      <c r="C65">
        <f t="shared" si="0"/>
        <v>7.150701457592526</v>
      </c>
    </row>
    <row r="66" spans="1:3" ht="15">
      <c r="A66" s="7">
        <v>1993</v>
      </c>
      <c r="B66" s="7">
        <v>1241</v>
      </c>
      <c r="C66">
        <f t="shared" si="0"/>
        <v>7.123672785204607</v>
      </c>
    </row>
    <row r="67" spans="1:3" ht="15">
      <c r="A67" s="7">
        <v>1994</v>
      </c>
      <c r="B67" s="7">
        <v>1562</v>
      </c>
      <c r="C67">
        <f t="shared" si="0"/>
        <v>7.3537223303996315</v>
      </c>
    </row>
    <row r="68" spans="1:3" ht="15">
      <c r="A68" s="7">
        <v>1995</v>
      </c>
      <c r="B68" s="7">
        <v>1930</v>
      </c>
      <c r="C68">
        <f t="shared" si="0"/>
        <v>7.5652752818989315</v>
      </c>
    </row>
    <row r="69" spans="1:2" ht="12">
      <c r="A69" t="s">
        <v>36</v>
      </c>
      <c r="B69" s="14" t="s">
        <v>36</v>
      </c>
    </row>
    <row r="83" ht="12">
      <c r="L83" s="19"/>
    </row>
    <row r="84" spans="11:14" ht="12">
      <c r="K84" t="s">
        <v>50</v>
      </c>
      <c r="L84" s="20">
        <v>2E-64</v>
      </c>
      <c r="M84" t="s">
        <v>50</v>
      </c>
      <c r="N84">
        <v>-146.72</v>
      </c>
    </row>
    <row r="85" spans="11:14" ht="12">
      <c r="K85" t="s">
        <v>51</v>
      </c>
      <c r="L85" s="19">
        <v>0.0772</v>
      </c>
      <c r="M85" t="s">
        <v>51</v>
      </c>
      <c r="N85">
        <v>0.0772</v>
      </c>
    </row>
    <row r="86" ht="12">
      <c r="L86" s="19"/>
    </row>
    <row r="87" spans="10:15" ht="24">
      <c r="J87" s="15" t="s">
        <v>7</v>
      </c>
      <c r="K87" s="15" t="s">
        <v>53</v>
      </c>
      <c r="L87" s="17" t="s">
        <v>52</v>
      </c>
      <c r="M87" s="15" t="s">
        <v>54</v>
      </c>
      <c r="N87" s="15" t="s">
        <v>49</v>
      </c>
      <c r="O87" s="15"/>
    </row>
    <row r="88" spans="10:14" ht="15">
      <c r="J88" s="7">
        <v>1983</v>
      </c>
      <c r="K88" s="7">
        <v>746</v>
      </c>
      <c r="L88" s="18">
        <f aca="true" t="shared" si="1" ref="L88:L105">$L$84*EXP($L$85*J88)</f>
        <v>611.1248215773282</v>
      </c>
      <c r="M88">
        <f aca="true" t="shared" si="2" ref="M88:M100">LN(K88)</f>
        <v>6.61472560020376</v>
      </c>
      <c r="N88">
        <f>($N$85*J88)+$N$84</f>
        <v>6.36760000000001</v>
      </c>
    </row>
    <row r="89" spans="10:14" ht="15">
      <c r="J89" s="7">
        <v>1984</v>
      </c>
      <c r="K89" s="7">
        <v>798</v>
      </c>
      <c r="L89" s="18">
        <f t="shared" si="1"/>
        <v>660.172542537375</v>
      </c>
      <c r="M89">
        <f t="shared" si="2"/>
        <v>6.682108597449809</v>
      </c>
      <c r="N89">
        <f aca="true" t="shared" si="3" ref="N89:N105">($N$85*J89)+$N$84</f>
        <v>6.444800000000015</v>
      </c>
    </row>
    <row r="90" spans="10:14" ht="15">
      <c r="J90" s="7">
        <v>1985</v>
      </c>
      <c r="K90" s="7">
        <v>702</v>
      </c>
      <c r="L90" s="18">
        <f t="shared" si="1"/>
        <v>713.1567407054092</v>
      </c>
      <c r="M90">
        <f t="shared" si="2"/>
        <v>6.553933404025811</v>
      </c>
      <c r="N90">
        <f t="shared" si="3"/>
        <v>6.52200000000002</v>
      </c>
    </row>
    <row r="91" spans="10:14" ht="15">
      <c r="J91" s="7">
        <v>1986</v>
      </c>
      <c r="K91" s="7">
        <v>744</v>
      </c>
      <c r="L91" s="18">
        <f t="shared" si="1"/>
        <v>770.393350288071</v>
      </c>
      <c r="M91">
        <f t="shared" si="2"/>
        <v>6.612041034833092</v>
      </c>
      <c r="N91">
        <f t="shared" si="3"/>
        <v>6.599200000000025</v>
      </c>
    </row>
    <row r="92" spans="10:14" ht="15">
      <c r="J92" s="7">
        <v>1987</v>
      </c>
      <c r="K92" s="7">
        <v>737</v>
      </c>
      <c r="L92" s="18">
        <f t="shared" si="1"/>
        <v>832.2236617731513</v>
      </c>
      <c r="M92">
        <f t="shared" si="2"/>
        <v>6.602587892189336</v>
      </c>
      <c r="N92">
        <f t="shared" si="3"/>
        <v>6.676400000000001</v>
      </c>
    </row>
    <row r="93" spans="10:14" ht="15">
      <c r="J93" s="7">
        <v>1988</v>
      </c>
      <c r="K93" s="7">
        <v>843</v>
      </c>
      <c r="L93" s="18">
        <f t="shared" si="1"/>
        <v>899.0163569767986</v>
      </c>
      <c r="M93">
        <f t="shared" si="2"/>
        <v>6.736966958001855</v>
      </c>
      <c r="N93">
        <f t="shared" si="3"/>
        <v>6.753600000000006</v>
      </c>
    </row>
    <row r="94" spans="10:14" ht="15">
      <c r="J94" s="7">
        <v>1989</v>
      </c>
      <c r="K94" s="7">
        <v>916</v>
      </c>
      <c r="L94" s="18">
        <f t="shared" si="1"/>
        <v>971.1697074195221</v>
      </c>
      <c r="M94">
        <f t="shared" si="2"/>
        <v>6.82001636467413</v>
      </c>
      <c r="N94">
        <f t="shared" si="3"/>
        <v>6.830800000000011</v>
      </c>
    </row>
    <row r="95" spans="10:14" ht="15">
      <c r="J95" s="7">
        <v>1990</v>
      </c>
      <c r="K95" s="7">
        <v>992</v>
      </c>
      <c r="L95" s="18">
        <f t="shared" si="1"/>
        <v>1049.1139491399276</v>
      </c>
      <c r="M95">
        <f t="shared" si="2"/>
        <v>6.899723107284872</v>
      </c>
      <c r="N95">
        <f t="shared" si="3"/>
        <v>6.9080000000000155</v>
      </c>
    </row>
    <row r="96" spans="10:14" ht="15">
      <c r="J96" s="7">
        <v>1991</v>
      </c>
      <c r="K96" s="7">
        <v>1178</v>
      </c>
      <c r="L96" s="18">
        <f t="shared" si="1"/>
        <v>1133.313848106389</v>
      </c>
      <c r="M96">
        <f t="shared" si="2"/>
        <v>7.071573364211532</v>
      </c>
      <c r="N96">
        <f t="shared" si="3"/>
        <v>6.98520000000002</v>
      </c>
    </row>
    <row r="97" spans="10:14" ht="15">
      <c r="J97" s="7">
        <v>1992</v>
      </c>
      <c r="K97" s="7">
        <v>1275</v>
      </c>
      <c r="L97" s="18">
        <f t="shared" si="1"/>
        <v>1224.2714715237912</v>
      </c>
      <c r="M97">
        <f t="shared" si="2"/>
        <v>7.150701457592526</v>
      </c>
      <c r="N97">
        <f t="shared" si="3"/>
        <v>7.062399999999997</v>
      </c>
    </row>
    <row r="98" spans="10:14" ht="15">
      <c r="J98" s="7">
        <v>1993</v>
      </c>
      <c r="K98" s="7">
        <v>1241</v>
      </c>
      <c r="L98" s="18">
        <f t="shared" si="1"/>
        <v>1322.5291815602777</v>
      </c>
      <c r="M98">
        <f t="shared" si="2"/>
        <v>7.123672785204607</v>
      </c>
      <c r="N98">
        <f t="shared" si="3"/>
        <v>7.1396000000000015</v>
      </c>
    </row>
    <row r="99" spans="10:14" ht="15">
      <c r="J99" s="7">
        <v>1994</v>
      </c>
      <c r="K99" s="7">
        <v>1562</v>
      </c>
      <c r="L99" s="18">
        <f t="shared" si="1"/>
        <v>1428.672869344492</v>
      </c>
      <c r="M99">
        <f t="shared" si="2"/>
        <v>7.3537223303996315</v>
      </c>
      <c r="N99">
        <f t="shared" si="3"/>
        <v>7.216800000000006</v>
      </c>
    </row>
    <row r="100" spans="10:14" ht="15">
      <c r="J100" s="7">
        <v>1995</v>
      </c>
      <c r="K100" s="7">
        <v>1930</v>
      </c>
      <c r="L100" s="18">
        <f t="shared" si="1"/>
        <v>1543.335448517659</v>
      </c>
      <c r="M100">
        <f t="shared" si="2"/>
        <v>7.5652752818989315</v>
      </c>
      <c r="N100">
        <f t="shared" si="3"/>
        <v>7.294000000000011</v>
      </c>
    </row>
    <row r="101" spans="10:14" ht="15">
      <c r="J101" s="7">
        <v>1996</v>
      </c>
      <c r="L101" s="18">
        <f t="shared" si="1"/>
        <v>1667.20062917137</v>
      </c>
      <c r="N101">
        <f t="shared" si="3"/>
        <v>7.371200000000016</v>
      </c>
    </row>
    <row r="102" spans="10:14" ht="15">
      <c r="J102" s="7">
        <v>1997</v>
      </c>
      <c r="L102" s="18">
        <f t="shared" si="1"/>
        <v>1801.0069946745011</v>
      </c>
      <c r="N102">
        <f t="shared" si="3"/>
        <v>7.448400000000021</v>
      </c>
    </row>
    <row r="103" spans="10:14" ht="15">
      <c r="J103" s="7">
        <v>1998</v>
      </c>
      <c r="L103" s="18">
        <f t="shared" si="1"/>
        <v>1945.5524056984846</v>
      </c>
      <c r="N103">
        <f t="shared" si="3"/>
        <v>7.525599999999997</v>
      </c>
    </row>
    <row r="104" spans="9:14" ht="15">
      <c r="I104" t="s">
        <v>36</v>
      </c>
      <c r="J104" s="7">
        <v>1999</v>
      </c>
      <c r="L104" s="18">
        <f t="shared" si="1"/>
        <v>2101.6987577015875</v>
      </c>
      <c r="N104">
        <f t="shared" si="3"/>
        <v>7.602800000000002</v>
      </c>
    </row>
    <row r="105" spans="10:14" ht="15">
      <c r="J105" s="7">
        <v>2000</v>
      </c>
      <c r="L105" s="18">
        <f t="shared" si="1"/>
        <v>2270.3771202393145</v>
      </c>
      <c r="N105">
        <f t="shared" si="3"/>
        <v>7.680000000000007</v>
      </c>
    </row>
    <row r="106" ht="12.75">
      <c r="M106" s="16" t="s">
        <v>36</v>
      </c>
    </row>
  </sheetData>
  <printOptions/>
  <pageMargins left="0.75" right="0.75" top="1" bottom="1" header="0.5" footer="0.5"/>
  <pageSetup horizontalDpi="600" verticalDpi="600" orientation="portrait" scale="64"/>
  <drawing r:id="rId1"/>
</worksheet>
</file>

<file path=xl/worksheets/sheet3.xml><?xml version="1.0" encoding="utf-8"?>
<worksheet xmlns="http://schemas.openxmlformats.org/spreadsheetml/2006/main" xmlns:r="http://schemas.openxmlformats.org/officeDocument/2006/relationships">
  <dimension ref="A8:J135"/>
  <sheetViews>
    <sheetView workbookViewId="0" topLeftCell="A1">
      <selection activeCell="P30" sqref="P30"/>
    </sheetView>
  </sheetViews>
  <sheetFormatPr defaultColWidth="8.8515625" defaultRowHeight="12.75"/>
  <cols>
    <col min="1" max="1" width="8.8515625" style="0" customWidth="1"/>
    <col min="2" max="2" width="16.8515625" style="0" customWidth="1"/>
    <col min="3" max="3" width="12.7109375" style="0" customWidth="1"/>
    <col min="4" max="4" width="13.421875" style="0" customWidth="1"/>
    <col min="5" max="5" width="8.8515625" style="0" customWidth="1"/>
    <col min="6" max="6" width="11.8515625" style="0" bestFit="1" customWidth="1"/>
    <col min="7" max="7" width="12.8515625" style="0" customWidth="1"/>
    <col min="8" max="8" width="12.421875" style="0" customWidth="1"/>
    <col min="9" max="9" width="11.421875" style="0" customWidth="1"/>
    <col min="10" max="10" width="13.00390625" style="0" customWidth="1"/>
  </cols>
  <sheetData>
    <row r="8" spans="1:3" ht="12">
      <c r="A8" t="s">
        <v>7</v>
      </c>
      <c r="B8" t="s">
        <v>8</v>
      </c>
      <c r="C8" t="s">
        <v>46</v>
      </c>
    </row>
    <row r="9" spans="1:3" ht="12">
      <c r="A9" s="14">
        <v>1983</v>
      </c>
      <c r="B9" s="14">
        <v>746</v>
      </c>
      <c r="C9">
        <f>LN(B9)</f>
        <v>6.61472560020376</v>
      </c>
    </row>
    <row r="10" spans="1:3" ht="12">
      <c r="A10" s="14">
        <v>1984</v>
      </c>
      <c r="B10" s="14">
        <v>798</v>
      </c>
      <c r="C10">
        <f aca="true" t="shared" si="0" ref="C10:C21">LN(B10)</f>
        <v>6.682108597449809</v>
      </c>
    </row>
    <row r="11" spans="1:3" ht="12">
      <c r="A11" s="14">
        <v>1985</v>
      </c>
      <c r="B11" s="14">
        <v>702</v>
      </c>
      <c r="C11">
        <f t="shared" si="0"/>
        <v>6.553933404025811</v>
      </c>
    </row>
    <row r="12" spans="1:3" ht="12">
      <c r="A12" s="14">
        <v>1986</v>
      </c>
      <c r="B12" s="14">
        <v>744</v>
      </c>
      <c r="C12">
        <f t="shared" si="0"/>
        <v>6.612041034833092</v>
      </c>
    </row>
    <row r="13" spans="1:3" ht="12">
      <c r="A13" s="14">
        <v>1987</v>
      </c>
      <c r="B13" s="14">
        <v>737</v>
      </c>
      <c r="C13">
        <f t="shared" si="0"/>
        <v>6.602587892189336</v>
      </c>
    </row>
    <row r="14" spans="1:3" ht="12">
      <c r="A14" s="14">
        <v>1988</v>
      </c>
      <c r="B14" s="14">
        <v>843</v>
      </c>
      <c r="C14">
        <f t="shared" si="0"/>
        <v>6.736966958001855</v>
      </c>
    </row>
    <row r="15" spans="1:3" ht="12">
      <c r="A15" s="14">
        <v>1989</v>
      </c>
      <c r="B15" s="14">
        <v>916</v>
      </c>
      <c r="C15">
        <f t="shared" si="0"/>
        <v>6.82001636467413</v>
      </c>
    </row>
    <row r="16" spans="1:3" ht="12">
      <c r="A16" s="14">
        <v>1990</v>
      </c>
      <c r="B16" s="14">
        <v>992</v>
      </c>
      <c r="C16">
        <f t="shared" si="0"/>
        <v>6.899723107284872</v>
      </c>
    </row>
    <row r="17" spans="1:3" ht="12">
      <c r="A17" s="14">
        <v>1991</v>
      </c>
      <c r="B17" s="14">
        <v>1178</v>
      </c>
      <c r="C17">
        <f t="shared" si="0"/>
        <v>7.071573364211532</v>
      </c>
    </row>
    <row r="18" spans="1:3" ht="12">
      <c r="A18" s="14">
        <v>1992</v>
      </c>
      <c r="B18" s="14">
        <v>1275</v>
      </c>
      <c r="C18">
        <f t="shared" si="0"/>
        <v>7.150701457592526</v>
      </c>
    </row>
    <row r="19" spans="1:3" ht="12">
      <c r="A19" s="14">
        <v>1993</v>
      </c>
      <c r="B19" s="14">
        <v>1241</v>
      </c>
      <c r="C19">
        <f t="shared" si="0"/>
        <v>7.123672785204607</v>
      </c>
    </row>
    <row r="20" spans="1:3" ht="12">
      <c r="A20" s="14">
        <v>1994</v>
      </c>
      <c r="B20" s="14">
        <v>1562</v>
      </c>
      <c r="C20">
        <f t="shared" si="0"/>
        <v>7.3537223303996315</v>
      </c>
    </row>
    <row r="21" spans="1:3" ht="12">
      <c r="A21" s="14">
        <v>1995</v>
      </c>
      <c r="B21" s="14">
        <v>1930</v>
      </c>
      <c r="C21">
        <f t="shared" si="0"/>
        <v>7.5652752818989315</v>
      </c>
    </row>
    <row r="63" ht="16.5">
      <c r="A63" s="28" t="s">
        <v>37</v>
      </c>
    </row>
    <row r="64" spans="1:3" ht="12">
      <c r="A64" t="s">
        <v>11</v>
      </c>
      <c r="C64" t="s">
        <v>12</v>
      </c>
    </row>
    <row r="65" spans="1:3" ht="12">
      <c r="A65" s="29" t="s">
        <v>7</v>
      </c>
      <c r="B65" s="29" t="s">
        <v>40</v>
      </c>
      <c r="C65" s="29" t="s">
        <v>41</v>
      </c>
    </row>
    <row r="66" spans="1:3" ht="12">
      <c r="A66">
        <v>1990</v>
      </c>
      <c r="B66">
        <v>59032</v>
      </c>
      <c r="C66">
        <f aca="true" t="shared" si="1" ref="C66:C76">LN(B66)</f>
        <v>10.985834948738203</v>
      </c>
    </row>
    <row r="67" spans="1:3" ht="12">
      <c r="A67">
        <v>1991</v>
      </c>
      <c r="B67">
        <v>62042</v>
      </c>
      <c r="C67">
        <f t="shared" si="1"/>
        <v>11.035566854037146</v>
      </c>
    </row>
    <row r="68" spans="1:3" ht="12">
      <c r="A68">
        <v>1992</v>
      </c>
      <c r="B68">
        <v>68741</v>
      </c>
      <c r="C68">
        <f t="shared" si="1"/>
        <v>11.138101097868566</v>
      </c>
    </row>
    <row r="69" spans="1:3" ht="12">
      <c r="A69">
        <v>1993</v>
      </c>
      <c r="B69">
        <v>59801</v>
      </c>
      <c r="C69">
        <f t="shared" si="1"/>
        <v>10.998777662206932</v>
      </c>
    </row>
    <row r="70" spans="1:3" ht="12">
      <c r="A70">
        <v>1994</v>
      </c>
      <c r="B70">
        <v>80817</v>
      </c>
      <c r="C70">
        <f t="shared" si="1"/>
        <v>11.299942618418648</v>
      </c>
    </row>
    <row r="71" spans="1:3" ht="12">
      <c r="A71">
        <v>1995</v>
      </c>
      <c r="B71">
        <v>91017</v>
      </c>
      <c r="C71">
        <f t="shared" si="1"/>
        <v>11.41880158123839</v>
      </c>
    </row>
    <row r="72" spans="1:3" ht="12">
      <c r="A72">
        <v>1996</v>
      </c>
      <c r="B72">
        <v>78257</v>
      </c>
      <c r="C72">
        <f t="shared" si="1"/>
        <v>11.267753561270382</v>
      </c>
    </row>
    <row r="73" spans="1:3" ht="12">
      <c r="A73">
        <v>1997</v>
      </c>
      <c r="B73">
        <v>102131</v>
      </c>
      <c r="C73">
        <f t="shared" si="1"/>
        <v>11.534011581966489</v>
      </c>
    </row>
    <row r="74" spans="1:3" ht="12">
      <c r="A74">
        <v>1998</v>
      </c>
      <c r="B74">
        <v>120392</v>
      </c>
      <c r="C74">
        <f t="shared" si="1"/>
        <v>11.698508364466555</v>
      </c>
    </row>
    <row r="75" spans="1:3" ht="12">
      <c r="A75">
        <v>1999</v>
      </c>
      <c r="B75">
        <v>150074</v>
      </c>
      <c r="C75">
        <f t="shared" si="1"/>
        <v>11.918883784762844</v>
      </c>
    </row>
    <row r="76" spans="1:3" ht="12">
      <c r="A76">
        <v>2000</v>
      </c>
      <c r="B76">
        <v>233338</v>
      </c>
      <c r="C76">
        <f t="shared" si="1"/>
        <v>12.360243325157434</v>
      </c>
    </row>
    <row r="78" ht="12">
      <c r="B78" t="s">
        <v>35</v>
      </c>
    </row>
    <row r="79" ht="12.75" thickBot="1"/>
    <row r="80" spans="2:3" ht="12">
      <c r="B80" s="30" t="s">
        <v>13</v>
      </c>
      <c r="C80" s="30"/>
    </row>
    <row r="81" spans="2:3" ht="12">
      <c r="B81" s="21" t="s">
        <v>14</v>
      </c>
      <c r="C81" s="21">
        <v>0.919014775691174</v>
      </c>
    </row>
    <row r="82" spans="2:3" ht="12">
      <c r="B82" s="21" t="s">
        <v>15</v>
      </c>
      <c r="C82" s="21">
        <v>0.8445881579386988</v>
      </c>
    </row>
    <row r="83" spans="2:3" ht="12">
      <c r="B83" s="21" t="s">
        <v>16</v>
      </c>
      <c r="C83" s="21">
        <v>0.8273201754874431</v>
      </c>
    </row>
    <row r="84" spans="2:3" ht="12">
      <c r="B84" s="21" t="s">
        <v>17</v>
      </c>
      <c r="C84" s="21">
        <v>0.17893487494212426</v>
      </c>
    </row>
    <row r="85" spans="2:3" ht="12.75" thickBot="1">
      <c r="B85" s="31" t="s">
        <v>18</v>
      </c>
      <c r="C85" s="31">
        <v>11</v>
      </c>
    </row>
    <row r="87" ht="13.5" thickBot="1">
      <c r="B87" t="s">
        <v>19</v>
      </c>
    </row>
    <row r="88" spans="2:7" ht="12.75">
      <c r="B88" s="32"/>
      <c r="C88" s="32" t="s">
        <v>20</v>
      </c>
      <c r="D88" s="32" t="s">
        <v>21</v>
      </c>
      <c r="E88" s="32" t="s">
        <v>22</v>
      </c>
      <c r="F88" s="32" t="s">
        <v>23</v>
      </c>
      <c r="G88" s="32" t="s">
        <v>24</v>
      </c>
    </row>
    <row r="89" spans="2:7" ht="12.75">
      <c r="B89" s="21" t="s">
        <v>25</v>
      </c>
      <c r="C89" s="21">
        <v>1</v>
      </c>
      <c r="D89" s="21">
        <v>1.5660058404461579</v>
      </c>
      <c r="E89" s="21">
        <v>1.5660058404461579</v>
      </c>
      <c r="F89" s="21">
        <v>48.91064490729095</v>
      </c>
      <c r="G89" s="38">
        <v>6.369493560676008E-05</v>
      </c>
    </row>
    <row r="90" spans="2:7" ht="12.75">
      <c r="B90" s="21" t="s">
        <v>26</v>
      </c>
      <c r="C90" s="21">
        <v>9</v>
      </c>
      <c r="D90" s="21">
        <v>0.28815920523498284</v>
      </c>
      <c r="E90" s="21">
        <v>0.03201768947055365</v>
      </c>
      <c r="F90" s="21"/>
      <c r="G90" s="21"/>
    </row>
    <row r="91" spans="2:7" ht="13.5" thickBot="1">
      <c r="B91" s="31" t="s">
        <v>27</v>
      </c>
      <c r="C91" s="31">
        <v>10</v>
      </c>
      <c r="D91" s="31">
        <v>1.8541650456811407</v>
      </c>
      <c r="E91" s="31"/>
      <c r="F91" s="31"/>
      <c r="G91" s="31"/>
    </row>
    <row r="92" ht="13.5" thickBot="1"/>
    <row r="93" spans="2:10" ht="12">
      <c r="B93" s="32"/>
      <c r="C93" s="32" t="s">
        <v>28</v>
      </c>
      <c r="D93" s="32" t="s">
        <v>17</v>
      </c>
      <c r="E93" s="32" t="s">
        <v>29</v>
      </c>
      <c r="F93" s="32" t="s">
        <v>30</v>
      </c>
      <c r="G93" s="32" t="s">
        <v>31</v>
      </c>
      <c r="H93" s="32" t="s">
        <v>32</v>
      </c>
      <c r="I93" s="32" t="s">
        <v>42</v>
      </c>
      <c r="J93" s="32" t="s">
        <v>43</v>
      </c>
    </row>
    <row r="94" spans="2:10" ht="12">
      <c r="B94" s="21" t="s">
        <v>33</v>
      </c>
      <c r="C94" s="35">
        <v>-226.61301881827114</v>
      </c>
      <c r="D94" s="35">
        <v>34.03628073819162</v>
      </c>
      <c r="E94" s="35">
        <v>-6.657984183447868</v>
      </c>
      <c r="F94" s="35">
        <v>9.288598157969517E-05</v>
      </c>
      <c r="G94" s="35">
        <v>-303.6084937664714</v>
      </c>
      <c r="H94" s="35">
        <v>-149.6175438700709</v>
      </c>
      <c r="I94" s="35">
        <v>-337.2255823533546</v>
      </c>
      <c r="J94" s="35">
        <v>-116.00045528318769</v>
      </c>
    </row>
    <row r="95" spans="2:10" ht="12.75" thickBot="1">
      <c r="B95" s="31" t="s">
        <v>34</v>
      </c>
      <c r="C95" s="36">
        <v>0.1193164562488546</v>
      </c>
      <c r="D95" s="37">
        <v>0.01706077091698954</v>
      </c>
      <c r="E95" s="37">
        <v>6.993614581040785</v>
      </c>
      <c r="F95" s="39">
        <v>6.369493560245757E-05</v>
      </c>
      <c r="G95" s="36">
        <v>0.08072228170198417</v>
      </c>
      <c r="H95" s="36">
        <v>0.15791063079572504</v>
      </c>
      <c r="I95" s="37">
        <v>0.06387163190012718</v>
      </c>
      <c r="J95" s="37">
        <v>0.17476128059758203</v>
      </c>
    </row>
    <row r="104" ht="16.5">
      <c r="A104" s="28" t="s">
        <v>38</v>
      </c>
    </row>
    <row r="105" spans="1:3" ht="12">
      <c r="A105" t="s">
        <v>11</v>
      </c>
      <c r="C105" t="s">
        <v>12</v>
      </c>
    </row>
    <row r="106" spans="1:3" ht="12">
      <c r="A106" s="29" t="s">
        <v>7</v>
      </c>
      <c r="B106" s="29" t="s">
        <v>44</v>
      </c>
      <c r="C106" s="29" t="s">
        <v>41</v>
      </c>
    </row>
    <row r="107" spans="1:3" ht="12">
      <c r="A107">
        <v>1995</v>
      </c>
      <c r="B107">
        <v>91017</v>
      </c>
      <c r="C107">
        <f>LN(B107)</f>
        <v>11.41880158123839</v>
      </c>
    </row>
    <row r="108" spans="1:3" ht="12">
      <c r="A108">
        <v>1996</v>
      </c>
      <c r="B108">
        <v>78257</v>
      </c>
      <c r="C108">
        <f>LN(B108)</f>
        <v>11.267753561270382</v>
      </c>
    </row>
    <row r="109" spans="1:3" ht="12">
      <c r="A109">
        <v>1997</v>
      </c>
      <c r="B109">
        <v>102131</v>
      </c>
      <c r="C109">
        <f>LN(B109)</f>
        <v>11.534011581966489</v>
      </c>
    </row>
    <row r="110" spans="1:3" ht="12">
      <c r="A110">
        <v>1998</v>
      </c>
      <c r="B110">
        <v>120392</v>
      </c>
      <c r="C110">
        <f>LN(B110)</f>
        <v>11.698508364466555</v>
      </c>
    </row>
    <row r="111" ht="13.5">
      <c r="B111" s="34"/>
    </row>
    <row r="118" ht="12">
      <c r="B118" t="s">
        <v>35</v>
      </c>
    </row>
    <row r="119" ht="12.75" thickBot="1"/>
    <row r="120" spans="2:3" ht="12">
      <c r="B120" s="30" t="s">
        <v>13</v>
      </c>
      <c r="C120" s="30"/>
    </row>
    <row r="121" spans="2:3" ht="12">
      <c r="B121" s="21" t="s">
        <v>14</v>
      </c>
      <c r="C121" s="21">
        <v>0.7837523485070526</v>
      </c>
    </row>
    <row r="122" spans="2:3" ht="12">
      <c r="B122" s="21" t="s">
        <v>15</v>
      </c>
      <c r="C122" s="21">
        <v>0.6142677437903203</v>
      </c>
    </row>
    <row r="123" spans="2:3" ht="12">
      <c r="B123" s="21" t="s">
        <v>16</v>
      </c>
      <c r="C123" s="21">
        <v>0.4214016156854805</v>
      </c>
    </row>
    <row r="124" spans="2:3" ht="12">
      <c r="B124" s="21" t="s">
        <v>17</v>
      </c>
      <c r="C124" s="21">
        <v>0.13849850647267115</v>
      </c>
    </row>
    <row r="125" spans="2:3" ht="12.75" thickBot="1">
      <c r="B125" s="31" t="s">
        <v>18</v>
      </c>
      <c r="C125" s="31">
        <v>4</v>
      </c>
    </row>
    <row r="127" ht="12.75" thickBot="1">
      <c r="B127" t="s">
        <v>19</v>
      </c>
    </row>
    <row r="128" spans="2:7" ht="12">
      <c r="B128" s="32"/>
      <c r="C128" s="32" t="s">
        <v>20</v>
      </c>
      <c r="D128" s="32" t="s">
        <v>21</v>
      </c>
      <c r="E128" s="32" t="s">
        <v>22</v>
      </c>
      <c r="F128" s="32" t="s">
        <v>23</v>
      </c>
      <c r="G128" s="32" t="s">
        <v>24</v>
      </c>
    </row>
    <row r="129" spans="2:7" ht="12">
      <c r="B129" s="21" t="s">
        <v>25</v>
      </c>
      <c r="C129" s="21">
        <v>1</v>
      </c>
      <c r="D129" s="21">
        <v>0.06109306708526107</v>
      </c>
      <c r="E129" s="21">
        <v>0.06109306708526107</v>
      </c>
      <c r="F129" s="21">
        <v>3.184943617763775</v>
      </c>
      <c r="G129" s="21">
        <v>0.21624765130763907</v>
      </c>
    </row>
    <row r="130" spans="2:7" ht="12">
      <c r="B130" s="21" t="s">
        <v>26</v>
      </c>
      <c r="C130" s="21">
        <v>2</v>
      </c>
      <c r="D130" s="21">
        <v>0.038363672590321064</v>
      </c>
      <c r="E130" s="21">
        <v>0.019181836295160532</v>
      </c>
      <c r="F130" s="21"/>
      <c r="G130" s="21"/>
    </row>
    <row r="131" spans="2:7" ht="12.75" thickBot="1">
      <c r="B131" s="31" t="s">
        <v>27</v>
      </c>
      <c r="C131" s="31">
        <v>3</v>
      </c>
      <c r="D131" s="31">
        <v>0.09945673967558213</v>
      </c>
      <c r="E131" s="31"/>
      <c r="F131" s="31"/>
      <c r="G131" s="31"/>
    </row>
    <row r="132" ht="12.75" thickBot="1"/>
    <row r="133" spans="2:10" ht="12">
      <c r="B133" s="32"/>
      <c r="C133" s="32" t="s">
        <v>28</v>
      </c>
      <c r="D133" s="32" t="s">
        <v>17</v>
      </c>
      <c r="E133" s="32" t="s">
        <v>29</v>
      </c>
      <c r="F133" s="32" t="s">
        <v>30</v>
      </c>
      <c r="G133" s="32" t="s">
        <v>31</v>
      </c>
      <c r="H133" s="32" t="s">
        <v>32</v>
      </c>
      <c r="I133" s="32" t="s">
        <v>42</v>
      </c>
      <c r="J133" s="32" t="s">
        <v>43</v>
      </c>
    </row>
    <row r="134" spans="2:10" ht="12">
      <c r="B134" s="21" t="s">
        <v>33</v>
      </c>
      <c r="C134" s="21">
        <v>-209.20902292566117</v>
      </c>
      <c r="D134" s="21">
        <v>123.6600650548714</v>
      </c>
      <c r="E134" s="21">
        <v>-1.6918074790986835</v>
      </c>
      <c r="F134" s="21">
        <v>0.23275516945312985</v>
      </c>
      <c r="G134" s="21">
        <v>-741.2757097929962</v>
      </c>
      <c r="H134" s="21">
        <v>322.85766394167376</v>
      </c>
      <c r="I134" s="21">
        <v>-1436.533717117356</v>
      </c>
      <c r="J134" s="21">
        <v>1018.1156712660336</v>
      </c>
    </row>
    <row r="135" spans="2:10" ht="12.75" thickBot="1">
      <c r="B135" s="31" t="s">
        <v>34</v>
      </c>
      <c r="C135" s="31">
        <v>0.11053783706380997</v>
      </c>
      <c r="D135" s="31">
        <v>0.06193841505894628</v>
      </c>
      <c r="E135" s="31">
        <v>1.7846410334945126</v>
      </c>
      <c r="F135" s="31">
        <v>0.21624765127590748</v>
      </c>
      <c r="G135" s="33">
        <v>-0.15596183908955596</v>
      </c>
      <c r="H135" s="33">
        <v>0.37703751321717593</v>
      </c>
      <c r="I135" s="31">
        <v>-0.5042002053851243</v>
      </c>
      <c r="J135" s="31">
        <v>0.7252758795127442</v>
      </c>
    </row>
  </sheetData>
  <printOptions/>
  <pageMargins left="0.75" right="0.75" top="1" bottom="1" header="0.5" footer="0.5"/>
  <pageSetup horizontalDpi="600" verticalDpi="600" orientation="portrait" scale="5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heppells</dc:creator>
  <cp:keywords/>
  <dc:description/>
  <cp:lastModifiedBy>Jennifer Magnusson</cp:lastModifiedBy>
  <cp:lastPrinted>2011-06-25T16:14:26Z</cp:lastPrinted>
  <dcterms:created xsi:type="dcterms:W3CDTF">2008-12-22T17:04:43Z</dcterms:created>
  <dcterms:modified xsi:type="dcterms:W3CDTF">2012-11-04T01:21:22Z</dcterms:modified>
  <cp:category/>
  <cp:version/>
  <cp:contentType/>
  <cp:contentStatus/>
</cp:coreProperties>
</file>