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11540" windowHeight="9860" activeTab="0"/>
  </bookViews>
  <sheets>
    <sheet name="Assignment" sheetId="1" r:id="rId1"/>
    <sheet name="Peterson estimate details" sheetId="2" r:id="rId2"/>
    <sheet name="Schnabel estimate details" sheetId="3" r:id="rId3"/>
    <sheet name="class data" sheetId="4" r:id="rId4"/>
  </sheets>
  <definedNames>
    <definedName name="_xlnm.Print_Area" localSheetId="0">'Assignment'!$A$1:$L$271</definedName>
  </definedNames>
  <calcPr fullCalcOnLoad="1"/>
</workbook>
</file>

<file path=xl/comments1.xml><?xml version="1.0" encoding="utf-8"?>
<comments xmlns="http://schemas.openxmlformats.org/spreadsheetml/2006/main">
  <authors>
    <author>Selina Heppell</author>
    <author>heppelse</author>
  </authors>
  <commentList>
    <comment ref="G206" authorId="0">
      <text>
        <r>
          <rPr>
            <b/>
            <sz val="8"/>
            <rFont val="Tahoma"/>
            <family val="2"/>
          </rPr>
          <t>Selina Heppell:</t>
        </r>
        <r>
          <rPr>
            <sz val="8"/>
            <rFont val="Tahoma"/>
            <family val="2"/>
          </rPr>
          <t xml:space="preserve">
the standard error of the mean gives us an idea of how variable the results are. A large standard error tells us that there is a lot of variability in the result and so the estimate of N (based on the mean) is not very accurate.</t>
        </r>
      </text>
    </comment>
    <comment ref="B131" authorId="1">
      <text>
        <r>
          <rPr>
            <b/>
            <sz val="9"/>
            <rFont val="Tahoma"/>
            <family val="2"/>
          </rPr>
          <t>heppelse:</t>
        </r>
        <r>
          <rPr>
            <sz val="9"/>
            <rFont val="Tahoma"/>
            <family val="2"/>
          </rPr>
          <t xml:space="preserve">
the number in this cell should be the same as in the box in column D - the number of marked animals in your bag at this point in time, just before you sample.</t>
        </r>
      </text>
    </comment>
    <comment ref="H130" authorId="0">
      <text>
        <r>
          <rPr>
            <b/>
            <sz val="8"/>
            <rFont val="Tahoma"/>
            <family val="2"/>
          </rPr>
          <t>Selina Heppell:</t>
        </r>
        <r>
          <rPr>
            <sz val="8"/>
            <rFont val="Tahoma"/>
            <family val="2"/>
          </rPr>
          <t xml:space="preserve">
this summation will be larger with each sampling event. So, for sampling event 2, add M(1)*C(1) + M(2)*C(2). For event three, add M(1)*C(1) and M(2)*C(2) and M(3)*C(3). Etc.</t>
        </r>
      </text>
    </comment>
    <comment ref="I131" authorId="0">
      <text>
        <r>
          <rPr>
            <b/>
            <sz val="8"/>
            <rFont val="Tahoma"/>
            <family val="2"/>
          </rPr>
          <t>Selina Heppell:</t>
        </r>
        <r>
          <rPr>
            <sz val="8"/>
            <rFont val="Tahoma"/>
            <family val="2"/>
          </rPr>
          <t xml:space="preserve">
notice that this first estimate is the same as a lincoln-peterson estimate, because there is only one sampling event. As you add more sampling events, and marked animals in the population, this estimate of N should "home in" on a single value.</t>
        </r>
      </text>
    </comment>
    <comment ref="I161" authorId="0">
      <text>
        <r>
          <rPr>
            <b/>
            <sz val="8"/>
            <rFont val="Tahoma"/>
            <family val="2"/>
          </rPr>
          <t>Selina Heppell:</t>
        </r>
        <r>
          <rPr>
            <sz val="8"/>
            <rFont val="Tahoma"/>
            <family val="2"/>
          </rPr>
          <t xml:space="preserve">
just type in the results in this table. Because the sample size (number of trials, or replicates) is only 45, every time you hit "Enter" or function key F( you'll get a different answer. If the standard error is very high, that answer might change a lot. By entering the numbers "by hand" in this table, you'll be able to compare them very generally.
You can copy and paste the results here if you use Paste Special - Values.</t>
        </r>
      </text>
    </comment>
    <comment ref="H134" authorId="0">
      <text>
        <r>
          <rPr>
            <b/>
            <sz val="8"/>
            <rFont val="Tahoma"/>
            <family val="2"/>
          </rPr>
          <t>Selina Heppell:</t>
        </r>
        <r>
          <rPr>
            <sz val="8"/>
            <rFont val="Tahoma"/>
            <family val="2"/>
          </rPr>
          <t xml:space="preserve">
to copy your equation down this column,  increasing the number of rows in the summation each time, "freeze" the top of the set of numbers you want to sum up by putting a $ before the row value. For example, this cell's equation would be
=sum(h$131:h134). 
We'll learn more about copying and pasting in excel over the next couple of weeks.</t>
        </r>
      </text>
    </comment>
    <comment ref="G176" authorId="0">
      <text>
        <r>
          <rPr>
            <b/>
            <sz val="8"/>
            <rFont val="Tahoma"/>
            <family val="2"/>
          </rPr>
          <t>Selina Heppell:</t>
        </r>
        <r>
          <rPr>
            <sz val="8"/>
            <rFont val="Tahoma"/>
            <family val="2"/>
          </rPr>
          <t xml:space="preserve">
you can do more combinations if you like!</t>
        </r>
      </text>
    </comment>
    <comment ref="C161" authorId="0">
      <text>
        <r>
          <rPr>
            <b/>
            <sz val="8"/>
            <rFont val="Tahoma"/>
            <family val="2"/>
          </rPr>
          <t>Selina Heppell:</t>
        </r>
        <r>
          <rPr>
            <sz val="8"/>
            <rFont val="Tahoma"/>
            <family val="2"/>
          </rPr>
          <t xml:space="preserve">
these values are randomly generated </t>
        </r>
      </text>
    </comment>
  </commentList>
</comments>
</file>

<file path=xl/comments4.xml><?xml version="1.0" encoding="utf-8"?>
<comments xmlns="http://schemas.openxmlformats.org/spreadsheetml/2006/main">
  <authors>
    <author>Selina Heppell</author>
  </authors>
  <commentList>
    <comment ref="A3" authorId="0">
      <text>
        <r>
          <rPr>
            <b/>
            <sz val="8"/>
            <rFont val="Tahoma"/>
            <family val="2"/>
          </rPr>
          <t>Selina Heppell:</t>
        </r>
        <r>
          <rPr>
            <sz val="8"/>
            <rFont val="Tahoma"/>
            <family val="2"/>
          </rPr>
          <t xml:space="preserve">
highlight these numbers (results from last year's class) as your "Input range" in the Histogram tool box (find that through Data Analysis)</t>
        </r>
      </text>
    </comment>
    <comment ref="F3" authorId="0">
      <text>
        <r>
          <rPr>
            <b/>
            <sz val="8"/>
            <rFont val="Tahoma"/>
            <family val="2"/>
          </rPr>
          <t>Selina Heppell:</t>
        </r>
        <r>
          <rPr>
            <sz val="8"/>
            <rFont val="Tahoma"/>
            <family val="2"/>
          </rPr>
          <t xml:space="preserve">
Use this column of numbers as your "Bin Range" in the Histogram toolbox</t>
        </r>
      </text>
    </comment>
  </commentList>
</comments>
</file>

<file path=xl/sharedStrings.xml><?xml version="1.0" encoding="utf-8"?>
<sst xmlns="http://schemas.openxmlformats.org/spreadsheetml/2006/main" count="77" uniqueCount="55">
  <si>
    <t>FW 320 Introductory Population Dynamics</t>
  </si>
  <si>
    <t>Your Name:</t>
  </si>
  <si>
    <t xml:space="preserve">Lesson </t>
  </si>
  <si>
    <t>Due date</t>
  </si>
  <si>
    <t>Title:</t>
  </si>
  <si>
    <t>Score</t>
  </si>
  <si>
    <t>Population Estimation: Mark-recapture techniques</t>
  </si>
  <si>
    <t>Sampling event</t>
  </si>
  <si>
    <t>Peterson population estimate</t>
  </si>
  <si>
    <t>Modified Peterson estimate</t>
  </si>
  <si>
    <t>Schnabel population estimate</t>
  </si>
  <si>
    <t>Population estimates</t>
  </si>
  <si>
    <t>Bins</t>
  </si>
  <si>
    <t>Number recaptured (R)</t>
  </si>
  <si>
    <t>Number marked:</t>
  </si>
  <si>
    <t>average</t>
  </si>
  <si>
    <t>Sum R(t)</t>
  </si>
  <si>
    <t>Total Number captured C</t>
  </si>
  <si>
    <t>Number of recaptures R(t)</t>
  </si>
  <si>
    <t>Number captured this sampling event C(t)</t>
  </si>
  <si>
    <t>All labs combined (note: the true population size for each student was 200 goldfish)</t>
  </si>
  <si>
    <t>bins</t>
  </si>
  <si>
    <t>51 to</t>
  </si>
  <si>
    <t>25 to</t>
  </si>
  <si>
    <t>76 to</t>
  </si>
  <si>
    <t xml:space="preserve"> </t>
  </si>
  <si>
    <t>101 to</t>
  </si>
  <si>
    <t>126 to</t>
  </si>
  <si>
    <t>151 to</t>
  </si>
  <si>
    <t>176 to</t>
  </si>
  <si>
    <t>201 to</t>
  </si>
  <si>
    <t>226 to</t>
  </si>
  <si>
    <t>251 to</t>
  </si>
  <si>
    <t>…</t>
  </si>
  <si>
    <t>Peterson population estimate (N)</t>
  </si>
  <si>
    <t>True N</t>
  </si>
  <si>
    <t>Number marked (M)</t>
  </si>
  <si>
    <t>Number captured in sample (C)</t>
  </si>
  <si>
    <t>Results table</t>
  </si>
  <si>
    <t>M</t>
  </si>
  <si>
    <t>C</t>
  </si>
  <si>
    <t xml:space="preserve">Number in sample (C) </t>
  </si>
  <si>
    <t>standard error of the mean</t>
  </si>
  <si>
    <t>Standard error of the mean estimate</t>
  </si>
  <si>
    <t>Number of marked animals recaptured (R)</t>
  </si>
  <si>
    <t>mean (="average")</t>
  </si>
  <si>
    <t>out of 24</t>
  </si>
  <si>
    <t>Number originally marked:</t>
  </si>
  <si>
    <t xml:space="preserve"> Sampling event</t>
  </si>
  <si>
    <t>M(t)*C(t)</t>
  </si>
  <si>
    <t>Sum M(t)*C(t)</t>
  </si>
  <si>
    <t>6 Exercises total, 1 bonus question</t>
  </si>
  <si>
    <t>Number marked "at large" M(t)</t>
  </si>
  <si>
    <t>Number of marked animals added during this sampling event</t>
  </si>
  <si>
    <t>Modified Peterson estimate (mean of 45 trials)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</si>
</sst>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30">
    <font>
      <sz val="10"/>
      <name val="Arial"/>
      <family val="0"/>
    </font>
    <font>
      <b/>
      <sz val="10"/>
      <name val="Verdana"/>
      <family val="0"/>
    </font>
    <font>
      <i/>
      <sz val="10"/>
      <name val="Verdana"/>
      <family val="0"/>
    </font>
    <font>
      <b/>
      <i/>
      <sz val="10"/>
      <name val="Verdana"/>
      <family val="0"/>
    </font>
    <font>
      <b/>
      <sz val="10"/>
      <name val="Arial"/>
      <family val="2"/>
    </font>
    <font>
      <b/>
      <sz val="14"/>
      <name val="Arial"/>
      <family val="2"/>
    </font>
    <font>
      <sz val="12"/>
      <name val="Arial"/>
      <family val="2"/>
    </font>
    <font>
      <sz val="8"/>
      <name val="Tahoma"/>
      <family val="2"/>
    </font>
    <font>
      <b/>
      <sz val="8"/>
      <name val="Tahoma"/>
      <family val="2"/>
    </font>
    <font>
      <sz val="8"/>
      <name val="Verdana"/>
      <family val="2"/>
    </font>
    <font>
      <sz val="9"/>
      <name val="Tahoma"/>
      <family val="2"/>
    </font>
    <font>
      <b/>
      <sz val="9"/>
      <name val="Tahoma"/>
      <family val="2"/>
    </font>
    <font>
      <i/>
      <sz val="10"/>
      <name val="Arial"/>
      <family val="2"/>
    </font>
    <font>
      <b/>
      <sz val="10"/>
      <color indexed="8"/>
      <name val="Arial"/>
      <family val="0"/>
    </font>
    <font>
      <sz val="11"/>
      <color indexed="8"/>
      <name val="Calibri"/>
      <family val="0"/>
    </font>
    <font>
      <sz val="10"/>
      <color indexed="8"/>
      <name val="Arial"/>
      <family val="0"/>
    </font>
    <font>
      <sz val="11"/>
      <color indexed="8"/>
      <name val="Arial"/>
      <family val="0"/>
    </font>
    <font>
      <b/>
      <sz val="11"/>
      <color indexed="8"/>
      <name val="Arial"/>
      <family val="0"/>
    </font>
    <font>
      <sz val="11"/>
      <color indexed="10"/>
      <name val="Arial"/>
      <family val="0"/>
    </font>
    <font>
      <b/>
      <sz val="8"/>
      <color indexed="8"/>
      <name val="Arial"/>
      <family val="0"/>
    </font>
    <font>
      <i/>
      <sz val="10"/>
      <color indexed="8"/>
      <name val="Arial"/>
      <family val="0"/>
    </font>
    <font>
      <b/>
      <sz val="11"/>
      <color indexed="8"/>
      <name val="Calibri"/>
      <family val="0"/>
    </font>
    <font>
      <b/>
      <i/>
      <sz val="11"/>
      <color indexed="8"/>
      <name val="Calibri"/>
      <family val="0"/>
    </font>
    <font>
      <b/>
      <sz val="8"/>
      <color indexed="8"/>
      <name val="Calibri"/>
      <family val="0"/>
    </font>
    <font>
      <b/>
      <sz val="10"/>
      <color indexed="8"/>
      <name val="Calibri"/>
      <family val="0"/>
    </font>
    <font>
      <b/>
      <sz val="9"/>
      <color indexed="8"/>
      <name val="Calibri"/>
      <family val="0"/>
    </font>
    <font>
      <sz val="10"/>
      <color indexed="8"/>
      <name val="Calibri"/>
      <family val="0"/>
    </font>
    <font>
      <b/>
      <sz val="18"/>
      <color indexed="8"/>
      <name val="Calibri"/>
      <family val="0"/>
    </font>
    <font>
      <sz val="8.45"/>
      <color indexed="8"/>
      <name val="Calibri"/>
      <family val="0"/>
    </font>
    <font>
      <b/>
      <sz val="8"/>
      <name val="Arial"/>
      <family val="2"/>
    </font>
  </fonts>
  <fills count="3">
    <fill>
      <patternFill/>
    </fill>
    <fill>
      <patternFill patternType="gray125"/>
    </fill>
    <fill>
      <patternFill patternType="solid">
        <fgColor indexed="34"/>
        <bgColor indexed="64"/>
      </patternFill>
    </fill>
  </fills>
  <borders count="9">
    <border>
      <left/>
      <right/>
      <top/>
      <bottom/>
      <diagonal/>
    </border>
    <border>
      <left style="medium"/>
      <right style="medium"/>
      <top style="medium"/>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4" fillId="0" borderId="0" xfId="0" applyFont="1" applyAlignment="1">
      <alignment/>
    </xf>
    <xf numFmtId="0" fontId="5" fillId="0" borderId="0" xfId="0" applyFont="1" applyAlignment="1">
      <alignment/>
    </xf>
    <xf numFmtId="0" fontId="0" fillId="0" borderId="1" xfId="0" applyBorder="1" applyAlignment="1">
      <alignment/>
    </xf>
    <xf numFmtId="0" fontId="0" fillId="0" borderId="1" xfId="0" applyBorder="1" applyAlignment="1">
      <alignment horizontal="center"/>
    </xf>
    <xf numFmtId="0" fontId="0" fillId="0" borderId="0" xfId="0" applyFont="1" applyAlignment="1">
      <alignment/>
    </xf>
    <xf numFmtId="0" fontId="0" fillId="0" borderId="0" xfId="0" applyFont="1" applyAlignment="1">
      <alignment horizontal="center" wrapText="1"/>
    </xf>
    <xf numFmtId="0" fontId="0" fillId="0" borderId="0" xfId="0" applyAlignment="1">
      <alignment horizontal="center"/>
    </xf>
    <xf numFmtId="0" fontId="0" fillId="0" borderId="0" xfId="0" applyFont="1" applyAlignment="1">
      <alignment horizontal="center"/>
    </xf>
    <xf numFmtId="0" fontId="0" fillId="0" borderId="0" xfId="0" applyFont="1" applyAlignment="1">
      <alignment horizontal="right"/>
    </xf>
    <xf numFmtId="0" fontId="6" fillId="0" borderId="0" xfId="0" applyFont="1" applyAlignment="1">
      <alignment/>
    </xf>
    <xf numFmtId="0" fontId="6" fillId="0" borderId="1" xfId="0" applyFont="1" applyBorder="1" applyAlignment="1">
      <alignment/>
    </xf>
    <xf numFmtId="0" fontId="6" fillId="0" borderId="0" xfId="0" applyFont="1" applyAlignment="1">
      <alignment horizontal="center" wrapText="1"/>
    </xf>
    <xf numFmtId="0" fontId="0" fillId="0" borderId="0" xfId="0" applyBorder="1" applyAlignment="1">
      <alignment/>
    </xf>
    <xf numFmtId="0" fontId="6" fillId="0" borderId="0" xfId="0" applyFont="1" applyBorder="1" applyAlignment="1">
      <alignment/>
    </xf>
    <xf numFmtId="1" fontId="0" fillId="0" borderId="0" xfId="0" applyNumberFormat="1" applyAlignment="1">
      <alignment/>
    </xf>
    <xf numFmtId="14" fontId="0" fillId="0" borderId="0" xfId="0" applyNumberFormat="1" applyBorder="1" applyAlignment="1">
      <alignment/>
    </xf>
    <xf numFmtId="0" fontId="0" fillId="0" borderId="0" xfId="0" applyAlignment="1">
      <alignment horizontal="right"/>
    </xf>
    <xf numFmtId="0" fontId="0" fillId="0" borderId="2" xfId="0" applyBorder="1" applyAlignment="1">
      <alignment/>
    </xf>
    <xf numFmtId="0" fontId="0" fillId="0" borderId="0" xfId="0" applyAlignment="1">
      <alignment wrapText="1"/>
    </xf>
    <xf numFmtId="0" fontId="0" fillId="2" borderId="1" xfId="0" applyFill="1" applyBorder="1" applyAlignment="1">
      <alignment horizontal="center"/>
    </xf>
    <xf numFmtId="164" fontId="0" fillId="0" borderId="0" xfId="0" applyNumberFormat="1" applyAlignment="1">
      <alignment/>
    </xf>
    <xf numFmtId="0" fontId="0" fillId="0" borderId="0" xfId="0" applyNumberFormat="1" applyFill="1" applyBorder="1" applyAlignment="1">
      <alignment/>
    </xf>
    <xf numFmtId="0" fontId="0" fillId="0" borderId="0" xfId="0" applyFill="1" applyBorder="1" applyAlignment="1">
      <alignment/>
    </xf>
    <xf numFmtId="0" fontId="0" fillId="0" borderId="3" xfId="0" applyFill="1" applyBorder="1" applyAlignment="1">
      <alignment/>
    </xf>
    <xf numFmtId="0" fontId="12" fillId="0" borderId="4" xfId="0" applyFont="1" applyFill="1" applyBorder="1" applyAlignment="1">
      <alignment horizontal="center"/>
    </xf>
    <xf numFmtId="0" fontId="0" fillId="0" borderId="0" xfId="0" applyAlignment="1">
      <alignment horizontal="left" indent="1"/>
    </xf>
    <xf numFmtId="0" fontId="0" fillId="0" borderId="5" xfId="0" applyBorder="1" applyAlignment="1">
      <alignment/>
    </xf>
    <xf numFmtId="1" fontId="0" fillId="0" borderId="5" xfId="0" applyNumberFormat="1" applyBorder="1" applyAlignment="1">
      <alignment/>
    </xf>
    <xf numFmtId="0" fontId="0" fillId="0" borderId="6"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4" fontId="0" fillId="0" borderId="6" xfId="0" applyNumberFormat="1" applyFont="1" applyBorder="1" applyAlignment="1">
      <alignment horizontal="center"/>
    </xf>
    <xf numFmtId="14" fontId="0" fillId="0" borderId="8" xfId="0" applyNumberFormat="1" applyBorder="1" applyAlignment="1">
      <alignment horizontal="center"/>
    </xf>
    <xf numFmtId="0" fontId="0" fillId="0" borderId="0" xfId="0" applyFont="1" applyAlignment="1">
      <alignment horizontal="center" wrapText="1"/>
    </xf>
    <xf numFmtId="0" fontId="0" fillId="0" borderId="6"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Histogram</a:t>
            </a:r>
          </a:p>
        </c:rich>
      </c:tx>
      <c:layout>
        <c:manualLayout>
          <c:xMode val="factor"/>
          <c:yMode val="factor"/>
          <c:x val="-0.00325"/>
          <c:y val="0"/>
        </c:manualLayout>
      </c:layout>
      <c:spPr>
        <a:noFill/>
        <a:ln w="3175">
          <a:noFill/>
        </a:ln>
      </c:spPr>
    </c:title>
    <c:plotArea>
      <c:layout>
        <c:manualLayout>
          <c:xMode val="edge"/>
          <c:yMode val="edge"/>
          <c:x val="0.04425"/>
          <c:y val="0.55125"/>
          <c:w val="0.6825"/>
          <c:h val="0.4075"/>
        </c:manualLayout>
      </c:layout>
      <c:barChart>
        <c:barDir val="col"/>
        <c:grouping val="clustered"/>
        <c:varyColors val="0"/>
        <c:ser>
          <c:idx val="0"/>
          <c:order val="0"/>
          <c:tx>
            <c:v>Frequency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'class data'!$N$4:$N$13</c:f>
              <c:numCache/>
            </c:numRef>
          </c:cat>
          <c:val>
            <c:numRef>
              <c:f>'class data'!$O$4:$O$13</c:f>
              <c:numCache/>
            </c:numRef>
          </c:val>
        </c:ser>
        <c:axId val="11004873"/>
        <c:axId val="31934994"/>
      </c:barChart>
      <c:catAx>
        <c:axId val="11004873"/>
        <c:scaling>
          <c:orientation val="minMax"/>
        </c:scaling>
        <c:axPos val="b"/>
        <c:title>
          <c:tx>
            <c:rich>
              <a:bodyPr vert="horz" rot="0" anchor="ctr"/>
              <a:lstStyle/>
              <a:p>
                <a:pPr algn="ctr">
                  <a:defRPr/>
                </a:pPr>
                <a:r>
                  <a:rPr lang="en-US" cap="none" sz="1000" b="1" i="0" u="none" baseline="0"/>
                  <a:t>Bin</a:t>
                </a:r>
              </a:p>
            </c:rich>
          </c:tx>
          <c:layout>
            <c:manualLayout>
              <c:xMode val="factor"/>
              <c:yMode val="factor"/>
              <c:x val="-0.080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934994"/>
        <c:crosses val="autoZero"/>
        <c:auto val="1"/>
        <c:lblOffset val="100"/>
        <c:tickLblSkip val="1"/>
        <c:noMultiLvlLbl val="0"/>
      </c:catAx>
      <c:valAx>
        <c:axId val="31934994"/>
        <c:scaling>
          <c:orientation val="minMax"/>
        </c:scaling>
        <c:axPos val="l"/>
        <c:title>
          <c:tx>
            <c:rich>
              <a:bodyPr vert="horz" rot="-5400000" anchor="ctr"/>
              <a:lstStyle/>
              <a:p>
                <a:pPr algn="ctr">
                  <a:defRPr/>
                </a:pPr>
                <a:r>
                  <a:rPr lang="en-US" cap="none" sz="1000" b="1" i="0" u="none" baseline="0"/>
                  <a:t>Frequency</a:t>
                </a:r>
              </a:p>
            </c:rich>
          </c:tx>
          <c:layout>
            <c:manualLayout>
              <c:xMode val="factor"/>
              <c:yMode val="factor"/>
              <c:x val="-0.033"/>
              <c:y val="-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004873"/>
        <c:crossesAt val="1"/>
        <c:crossBetween val="between"/>
        <c:dispUnits/>
      </c:valAx>
      <c:spPr>
        <a:solidFill>
          <a:srgbClr val="FFFFFF"/>
        </a:solidFill>
        <a:ln w="3175">
          <a:noFill/>
        </a:ln>
      </c:spPr>
    </c:plotArea>
    <c:legend>
      <c:legendPos val="r"/>
      <c:layout>
        <c:manualLayout>
          <c:xMode val="edge"/>
          <c:yMode val="edge"/>
          <c:x val="0.7685"/>
          <c:y val="0.71675"/>
          <c:w val="0.20575"/>
          <c:h val="0.124"/>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Histogram</a:t>
            </a:r>
          </a:p>
        </c:rich>
      </c:tx>
      <c:layout>
        <c:manualLayout>
          <c:xMode val="factor"/>
          <c:yMode val="factor"/>
          <c:x val="-0.00325"/>
          <c:y val="0"/>
        </c:manualLayout>
      </c:layout>
      <c:spPr>
        <a:noFill/>
        <a:ln w="3175">
          <a:noFill/>
        </a:ln>
      </c:spPr>
    </c:title>
    <c:plotArea>
      <c:layout>
        <c:manualLayout>
          <c:xMode val="edge"/>
          <c:yMode val="edge"/>
          <c:x val="0.04425"/>
          <c:y val="0.55125"/>
          <c:w val="0.6825"/>
          <c:h val="0.4075"/>
        </c:manualLayout>
      </c:layout>
      <c:barChart>
        <c:barDir val="col"/>
        <c:grouping val="clustered"/>
        <c:varyColors val="0"/>
        <c:ser>
          <c:idx val="0"/>
          <c:order val="0"/>
          <c:tx>
            <c:v>Frequency</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'class data'!$N$4:$N$14</c:f>
              <c:numCache/>
            </c:numRef>
          </c:cat>
          <c:val>
            <c:numRef>
              <c:f>'class data'!$O$4:$O$14</c:f>
              <c:numCache/>
            </c:numRef>
          </c:val>
        </c:ser>
        <c:axId val="18979491"/>
        <c:axId val="36597692"/>
      </c:barChart>
      <c:catAx>
        <c:axId val="18979491"/>
        <c:scaling>
          <c:orientation val="minMax"/>
        </c:scaling>
        <c:axPos val="b"/>
        <c:title>
          <c:tx>
            <c:rich>
              <a:bodyPr vert="horz" rot="0" anchor="ctr"/>
              <a:lstStyle/>
              <a:p>
                <a:pPr algn="ctr">
                  <a:defRPr/>
                </a:pPr>
                <a:r>
                  <a:rPr lang="en-US" cap="none" sz="1000" b="1" i="0" u="none" baseline="0"/>
                  <a:t>Bin</a:t>
                </a:r>
              </a:p>
            </c:rich>
          </c:tx>
          <c:layout>
            <c:manualLayout>
              <c:xMode val="factor"/>
              <c:yMode val="factor"/>
              <c:x val="-0.080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597692"/>
        <c:crosses val="autoZero"/>
        <c:auto val="1"/>
        <c:lblOffset val="100"/>
        <c:tickLblSkip val="1"/>
        <c:noMultiLvlLbl val="0"/>
      </c:catAx>
      <c:valAx>
        <c:axId val="36597692"/>
        <c:scaling>
          <c:orientation val="minMax"/>
        </c:scaling>
        <c:axPos val="l"/>
        <c:title>
          <c:tx>
            <c:rich>
              <a:bodyPr vert="horz" rot="-5400000" anchor="ctr"/>
              <a:lstStyle/>
              <a:p>
                <a:pPr algn="ctr">
                  <a:defRPr/>
                </a:pPr>
                <a:r>
                  <a:rPr lang="en-US" cap="none" sz="1000" b="1" i="0" u="none" baseline="0"/>
                  <a:t>Frequency</a:t>
                </a:r>
              </a:p>
            </c:rich>
          </c:tx>
          <c:layout>
            <c:manualLayout>
              <c:xMode val="factor"/>
              <c:yMode val="factor"/>
              <c:x val="-0.033"/>
              <c:y val="-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979491"/>
        <c:crossesAt val="1"/>
        <c:crossBetween val="between"/>
        <c:dispUnits/>
      </c:valAx>
      <c:spPr>
        <a:solidFill>
          <a:srgbClr val="FFFFFF"/>
        </a:solidFill>
        <a:ln w="3175">
          <a:noFill/>
        </a:ln>
      </c:spPr>
    </c:plotArea>
    <c:legend>
      <c:legendPos val="r"/>
      <c:layout>
        <c:manualLayout>
          <c:xMode val="edge"/>
          <c:yMode val="edge"/>
          <c:x val="0.7685"/>
          <c:y val="0.71675"/>
          <c:w val="0.20575"/>
          <c:h val="0.124"/>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11</xdr:row>
      <xdr:rowOff>66675</xdr:rowOff>
    </xdr:from>
    <xdr:ext cx="9867900" cy="1495425"/>
    <xdr:sp>
      <xdr:nvSpPr>
        <xdr:cNvPr id="1" name="Text Box 1"/>
        <xdr:cNvSpPr txBox="1">
          <a:spLocks noChangeArrowheads="1"/>
        </xdr:cNvSpPr>
      </xdr:nvSpPr>
      <xdr:spPr>
        <a:xfrm>
          <a:off x="66675" y="1962150"/>
          <a:ext cx="9867900" cy="1495425"/>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Background: </a:t>
          </a:r>
          <a:r>
            <a:rPr lang="en-US" cap="none" sz="1100" b="0" i="0" u="none" baseline="0">
              <a:solidFill>
                <a:srgbClr val="000000"/>
              </a:solidFill>
              <a:latin typeface="Calibri"/>
              <a:ea typeface="Calibri"/>
              <a:cs typeface="Calibri"/>
            </a:rPr>
            <a:t>One of the most essential sets of data that any fisheries or wildlife biologist needs for making sound management decisions about a population is an estimate of the population’s size. However, for most species it is impossible or highly impractical to census the population, so the population size must be estimated by sampling. Various methods of marking and recapture have been developed by fisheries and wildlife managers for estimating the number of individuals in a population. We will work with two of the simpler methods employed in fisheries and wildlife management: the Peterson Index, (also called Lincoln, or Lincoln-Peterson, or Peterson-Lincoln Index), and the Schnabel Estimate.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0</xdr:col>
      <xdr:colOff>85725</xdr:colOff>
      <xdr:row>7</xdr:row>
      <xdr:rowOff>104775</xdr:rowOff>
    </xdr:from>
    <xdr:ext cx="9810750" cy="542925"/>
    <xdr:sp>
      <xdr:nvSpPr>
        <xdr:cNvPr id="2" name="Text Box 2"/>
        <xdr:cNvSpPr txBox="1">
          <a:spLocks noChangeArrowheads="1"/>
        </xdr:cNvSpPr>
      </xdr:nvSpPr>
      <xdr:spPr>
        <a:xfrm>
          <a:off x="85725" y="1352550"/>
          <a:ext cx="9810750" cy="542925"/>
        </a:xfrm>
        <a:prstGeom prst="rect">
          <a:avLst/>
        </a:prstGeom>
        <a:solidFill>
          <a:srgbClr val="FFFFFF"/>
        </a:solidFill>
        <a:ln w="38100" cmpd="sng">
          <a:solidFill>
            <a:srgbClr val="339966"/>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Purpose:</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In this lab you will conduct a hands-on mark-recapture experiment, estimate population size using two different mark-recapture techniques (in both a closed and an open system), and learn how to construct a histogram using all the population estimation data generated in class. </a:t>
          </a:r>
        </a:p>
      </xdr:txBody>
    </xdr:sp>
    <xdr:clientData/>
  </xdr:oneCellAnchor>
  <xdr:oneCellAnchor>
    <xdr:from>
      <xdr:col>0</xdr:col>
      <xdr:colOff>66675</xdr:colOff>
      <xdr:row>21</xdr:row>
      <xdr:rowOff>28575</xdr:rowOff>
    </xdr:from>
    <xdr:ext cx="9896475" cy="5581650"/>
    <xdr:sp>
      <xdr:nvSpPr>
        <xdr:cNvPr id="3" name="Text Box 4"/>
        <xdr:cNvSpPr txBox="1">
          <a:spLocks noChangeArrowheads="1"/>
        </xdr:cNvSpPr>
      </xdr:nvSpPr>
      <xdr:spPr>
        <a:xfrm>
          <a:off x="66675" y="3543300"/>
          <a:ext cx="9896475" cy="558165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1: Peterson estimate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Read the details for the Peterson estimate and the Schnabel estimate (tabs below). Once you have done that, get a bag of animals (beans, goldfish, candy, etc.)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and,</a:t>
          </a:r>
          <a:r>
            <a:rPr lang="en-US" cap="none" sz="1000" b="0" i="0" u="none" baseline="0">
              <a:solidFill>
                <a:srgbClr val="000000"/>
              </a:solidFill>
              <a:latin typeface="Arial"/>
              <a:ea typeface="Arial"/>
              <a:cs typeface="Arial"/>
            </a:rPr>
            <a:t> if necessary, </a:t>
          </a:r>
          <a:r>
            <a:rPr lang="en-US" cap="none" sz="1000" b="0" i="0" u="none" baseline="0">
              <a:solidFill>
                <a:srgbClr val="000000"/>
              </a:solidFill>
              <a:latin typeface="Arial"/>
              <a:ea typeface="Arial"/>
              <a:cs typeface="Arial"/>
            </a:rPr>
            <a:t>a sharpie.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Put your animals in a container or a paper bag. 
</a:t>
          </a:r>
          <a:r>
            <a:rPr lang="en-US" cap="none" sz="1100" b="0" i="0" u="none" baseline="0">
              <a:solidFill>
                <a:srgbClr val="000000"/>
              </a:solidFill>
              <a:latin typeface="Arial"/>
              <a:ea typeface="Arial"/>
              <a:cs typeface="Arial"/>
            </a:rPr>
            <a:t>2) Using your sampling device (hand), gently capture a scoop of ‘animals’ -try not to crush any of them. Mark each one with the Sharpie</a:t>
          </a:r>
          <a:r>
            <a:rPr lang="en-US" cap="none" sz="1100" b="0" i="0" u="none" baseline="0">
              <a:solidFill>
                <a:srgbClr val="000000"/>
              </a:solidFill>
              <a:latin typeface="Arial"/>
              <a:ea typeface="Arial"/>
              <a:cs typeface="Arial"/>
            </a:rPr>
            <a:t> on both sides.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Record the number of animals captured and marked during this first sampling in the</a:t>
          </a:r>
          <a:r>
            <a:rPr lang="en-US" cap="none" sz="1100" b="0" i="0" u="none" baseline="0">
              <a:solidFill>
                <a:srgbClr val="000000"/>
              </a:solidFill>
              <a:latin typeface="Arial"/>
              <a:ea typeface="Arial"/>
              <a:cs typeface="Arial"/>
            </a:rPr>
            <a:t> box below</a:t>
          </a:r>
          <a:r>
            <a:rPr lang="en-US" cap="none" sz="1100" b="0" i="0" u="none" baseline="0">
              <a:solidFill>
                <a:srgbClr val="000000"/>
              </a:solidFill>
              <a:latin typeface="Arial"/>
              <a:ea typeface="Arial"/>
              <a:cs typeface="Arial"/>
            </a:rPr>
            <a:t>. This</a:t>
          </a:r>
          <a:r>
            <a:rPr lang="en-US" cap="none" sz="1100" b="0" i="0" u="none" baseline="0">
              <a:solidFill>
                <a:srgbClr val="000000"/>
              </a:solidFill>
              <a:latin typeface="Arial"/>
              <a:ea typeface="Arial"/>
              <a:cs typeface="Arial"/>
            </a:rPr>
            <a:t> is M, your number marked.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Put your animals back in the bag and gently shake to mix them back into the population.
</a:t>
          </a:r>
          <a:r>
            <a:rPr lang="en-US" cap="none" sz="1100" b="0" i="0" u="none" baseline="0">
              <a:solidFill>
                <a:srgbClr val="000000"/>
              </a:solidFill>
              <a:latin typeface="Arial"/>
              <a:ea typeface="Arial"/>
              <a:cs typeface="Arial"/>
            </a:rPr>
            <a:t>5) Resample the population, counting the number of marked and unmarked animals (check both sides!) and filling in the first row of data in the table, below.  Use the equation below to estimate population size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n = (M * C) / R
</a:t>
          </a:r>
          <a:r>
            <a:rPr lang="en-US" cap="none" sz="1100" b="1" i="0" u="none" baseline="0">
              <a:solidFill>
                <a:srgbClr val="000000"/>
              </a:solidFill>
              <a:latin typeface="Arial"/>
              <a:ea typeface="Arial"/>
              <a:cs typeface="Arial"/>
            </a:rPr>
            <a:t>***Insert this (or the following) equation into the appropriate cells in your excel table below
</a:t>
          </a:r>
          <a:r>
            <a:rPr lang="en-US" cap="none" sz="1100" b="1" i="0" u="none" baseline="0">
              <a:solidFill>
                <a:srgbClr val="000000"/>
              </a:solidFill>
              <a:latin typeface="Arial"/>
              <a:ea typeface="Arial"/>
              <a:cs typeface="Arial"/>
            </a:rPr>
            <a:t> This equation should look something like this : =(B58*B60)/C60 DO NOT use a calculator to do these calculations,</a:t>
          </a:r>
          <a:r>
            <a:rPr lang="en-US" cap="none" sz="1100" b="1" i="0" u="none" baseline="0">
              <a:solidFill>
                <a:srgbClr val="000000"/>
              </a:solidFill>
              <a:latin typeface="Arial"/>
              <a:ea typeface="Arial"/>
              <a:cs typeface="Arial"/>
            </a:rPr>
            <a:t> but check them if you like.</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And this modified equation to estimate population size as well, to handle the calculation if recaptures (R)</a:t>
          </a:r>
          <a:r>
            <a:rPr lang="en-US" cap="none" sz="1100" b="0" i="0" u="none" baseline="0">
              <a:solidFill>
                <a:srgbClr val="000000"/>
              </a:solidFill>
              <a:latin typeface="Arial"/>
              <a:ea typeface="Arial"/>
              <a:cs typeface="Arial"/>
            </a:rPr>
            <a:t> = 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n = (((M+1)*(C+1))/(R+1))</a:t>
          </a:r>
          <a:r>
            <a:rPr lang="en-US" cap="none" sz="1100" b="1" i="0" u="none" baseline="0">
              <a:solidFill>
                <a:srgbClr val="000000"/>
              </a:solidFill>
              <a:latin typeface="Arial"/>
              <a:ea typeface="Arial"/>
              <a:cs typeface="Arial"/>
            </a:rPr>
            <a:t> - 1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6) To look at the variance in your estimate of N, repeat the "recapture" (steps 4 and 5) four more times (five times total, replacing your captured animals each time). DO NOT mark any more animals.  Enter your data for each sampling event into the table below, calculating your population estimate for each trial.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What was your </a:t>
          </a:r>
          <a:r>
            <a:rPr lang="en-US" cap="none" sz="1100" b="0" i="0" u="none" baseline="0">
              <a:solidFill>
                <a:srgbClr val="000000"/>
              </a:solidFill>
              <a:latin typeface="Arial"/>
              <a:ea typeface="Arial"/>
              <a:cs typeface="Arial"/>
            </a:rPr>
            <a:t>average </a:t>
          </a:r>
          <a:r>
            <a:rPr lang="en-US" cap="none" sz="1100" b="0" i="0" u="none" baseline="0">
              <a:solidFill>
                <a:srgbClr val="000000"/>
              </a:solidFill>
              <a:latin typeface="Arial"/>
              <a:ea typeface="Arial"/>
              <a:cs typeface="Arial"/>
            </a:rPr>
            <a:t>population estimate </a:t>
          </a:r>
          <a:r>
            <a:rPr lang="en-US" cap="none" sz="1100" b="0" i="0" u="none" baseline="0">
              <a:solidFill>
                <a:srgbClr val="DD0806"/>
              </a:solidFill>
              <a:latin typeface="Arial"/>
              <a:ea typeface="Arial"/>
              <a:cs typeface="Arial"/>
            </a:rPr>
            <a:t>for each model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How much does adding 1 to your capture and recapture numbers affect the population estimate? Why do you think we do this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(If you get no recaptures in a sampling event, your denominator will be zero)</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oneCellAnchor>
    <xdr:from>
      <xdr:col>0</xdr:col>
      <xdr:colOff>9525</xdr:colOff>
      <xdr:row>97</xdr:row>
      <xdr:rowOff>28575</xdr:rowOff>
    </xdr:from>
    <xdr:ext cx="9772650" cy="4733925"/>
    <xdr:sp>
      <xdr:nvSpPr>
        <xdr:cNvPr id="4" name="Text Box 5"/>
        <xdr:cNvSpPr txBox="1">
          <a:spLocks noChangeArrowheads="1"/>
        </xdr:cNvSpPr>
      </xdr:nvSpPr>
      <xdr:spPr>
        <a:xfrm>
          <a:off x="9525" y="17135475"/>
          <a:ext cx="9772650" cy="473392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3: Schnabel estimate.  Review the worksheet "Schnabel estimate details". This method tries to improve the estimate of N by resampling the same population,</a:t>
          </a:r>
          <a:r>
            <a:rPr lang="en-US" cap="none" sz="1000" b="0" i="0" u="none" baseline="0">
              <a:solidFill>
                <a:srgbClr val="000000"/>
              </a:solidFill>
              <a:latin typeface="Arial"/>
              <a:ea typeface="Arial"/>
              <a:cs typeface="Arial"/>
            </a:rPr>
            <a:t> adding more marked animals each time, and summing all captures to create a "super estimate" that is essentially mimicking what you might get if you could sample a very large proportion of the total population.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In the yellow box below, enter the number of marked animals in your population.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IMPORTANT: For</a:t>
          </a:r>
          <a:r>
            <a:rPr lang="en-US" cap="none" sz="1000" b="0" i="0" u="none" baseline="0">
              <a:solidFill>
                <a:srgbClr val="000000"/>
              </a:solidFill>
              <a:latin typeface="Arial"/>
              <a:ea typeface="Arial"/>
              <a:cs typeface="Arial"/>
            </a:rPr>
            <a:t> this exercise</a:t>
          </a:r>
          <a:r>
            <a:rPr lang="en-US" cap="none" sz="1000" b="0" i="0" u="none" baseline="0">
              <a:solidFill>
                <a:srgbClr val="000000"/>
              </a:solidFill>
              <a:latin typeface="Arial"/>
              <a:ea typeface="Arial"/>
              <a:cs typeface="Arial"/>
            </a:rPr>
            <a:t>, you need to mark any unmarked animals </a:t>
          </a:r>
          <a:r>
            <a:rPr lang="en-US" cap="none" sz="1000" b="1" i="0" u="none" baseline="0">
              <a:solidFill>
                <a:srgbClr val="000000"/>
              </a:solidFill>
              <a:latin typeface="Arial"/>
              <a:ea typeface="Arial"/>
              <a:cs typeface="Arial"/>
            </a:rPr>
            <a:t>each</a:t>
          </a:r>
          <a:r>
            <a:rPr lang="en-US" cap="none" sz="1000" b="0" i="0" u="none" baseline="0">
              <a:solidFill>
                <a:srgbClr val="000000"/>
              </a:solidFill>
              <a:latin typeface="Arial"/>
              <a:ea typeface="Arial"/>
              <a:cs typeface="Arial"/>
            </a:rPr>
            <a:t> time you sample.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Sample your population five more times using your sampling device, filling in the table below for each sampling event.  Count the number captured, and the number marked. Mark any animals that don't previously have a mark.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The number of animals "marked at large" is the sum of animals marked in all previous sampling events.  As an example, if you marked 20 animals during sampling event 1, then the number of marked animals at large during sampling event 2 is 20</a:t>
          </a:r>
          <a:r>
            <a:rPr lang="en-US" cap="none" sz="1000" b="0" i="0" u="none" baseline="0">
              <a:solidFill>
                <a:srgbClr val="000000"/>
              </a:solidFill>
              <a:latin typeface="Arial"/>
              <a:ea typeface="Arial"/>
              <a:cs typeface="Arial"/>
            </a:rPr>
            <a:t> + the number originally marked</a:t>
          </a:r>
          <a:r>
            <a:rPr lang="en-US" cap="none" sz="1000" b="0" i="0" u="none" baseline="0">
              <a:solidFill>
                <a:srgbClr val="000000"/>
              </a:solidFill>
              <a:latin typeface="Arial"/>
              <a:ea typeface="Arial"/>
              <a:cs typeface="Arial"/>
            </a:rPr>
            <a:t>.  If you marked 10 more during sampling event 2, then the number of marked animals at large during sampling event 3 would be 10</a:t>
          </a:r>
          <a:r>
            <a:rPr lang="en-US" cap="none" sz="1000" b="0" i="0" u="none" baseline="0">
              <a:solidFill>
                <a:srgbClr val="000000"/>
              </a:solidFill>
              <a:latin typeface="Arial"/>
              <a:ea typeface="Arial"/>
              <a:cs typeface="Arial"/>
            </a:rPr>
            <a:t> + 20 + the number originally marked, and so 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Use the below equation to estimate the Schnabel population size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 = Σ(M(</a:t>
          </a:r>
          <a:r>
            <a:rPr lang="en-US" cap="none" sz="8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*C(</a:t>
          </a:r>
          <a:r>
            <a:rPr lang="en-US" cap="none" sz="8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 / ΣR(</a:t>
          </a:r>
          <a:r>
            <a:rPr lang="en-US" cap="none" sz="800" b="1" i="0" u="none" baseline="0">
              <a:solidFill>
                <a:srgbClr val="000000"/>
              </a:solidFill>
              <a:latin typeface="Arial"/>
              <a:ea typeface="Arial"/>
              <a:cs typeface="Arial"/>
            </a:rPr>
            <a:t>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t is a sampling event. 
</a:t>
          </a:r>
          <a:r>
            <a:rPr lang="en-US" cap="none" sz="1000" b="1" i="0" u="none" baseline="0">
              <a:solidFill>
                <a:srgbClr val="000000"/>
              </a:solidFill>
              <a:latin typeface="Arial"/>
              <a:ea typeface="Arial"/>
              <a:cs typeface="Arial"/>
            </a:rPr>
            <a:t>***Insert this or the following equation into the appropriate cells in your excel table below
</a:t>
          </a:r>
          <a:r>
            <a:rPr lang="en-US" cap="none" sz="1000" b="1" i="0" u="none" baseline="0">
              <a:solidFill>
                <a:srgbClr val="000000"/>
              </a:solidFill>
              <a:latin typeface="Arial"/>
              <a:ea typeface="Arial"/>
              <a:cs typeface="Arial"/>
            </a:rPr>
            <a:t>DO NOT use a calculator for these calculations.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How close are your final Schnabel estimate (sampling event 7) and your average Peterson estimates?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What happened to your Schnabel estimates as the number of sampling events increased? Graph the result using a scatterplot, where sampling event is your independent (x-axis) variable, and Schnabel population estimate is your dependent (y-axis) variable. To plot two columns of data  that are not adjacent,</a:t>
          </a:r>
          <a:r>
            <a:rPr lang="en-US" cap="none" sz="1000" b="0" i="0" u="none" baseline="0">
              <a:solidFill>
                <a:srgbClr val="000000"/>
              </a:solidFill>
              <a:latin typeface="Arial"/>
              <a:ea typeface="Arial"/>
              <a:cs typeface="Arial"/>
            </a:rPr>
            <a:t> hold the Controlkey down while you highlight the columns.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oneCellAnchor>
    <xdr:from>
      <xdr:col>0</xdr:col>
      <xdr:colOff>0</xdr:colOff>
      <xdr:row>66</xdr:row>
      <xdr:rowOff>66675</xdr:rowOff>
    </xdr:from>
    <xdr:ext cx="9934575" cy="3152775"/>
    <xdr:sp>
      <xdr:nvSpPr>
        <xdr:cNvPr id="5" name="Text Box 6"/>
        <xdr:cNvSpPr txBox="1">
          <a:spLocks noChangeArrowheads="1"/>
        </xdr:cNvSpPr>
      </xdr:nvSpPr>
      <xdr:spPr>
        <a:xfrm>
          <a:off x="0" y="11525250"/>
          <a:ext cx="9934575" cy="315277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2: Peterson estimate with mortality or</a:t>
          </a:r>
          <a:r>
            <a:rPr lang="en-US" cap="none" sz="1000" b="0" i="0" u="none" baseline="0">
              <a:solidFill>
                <a:srgbClr val="000000"/>
              </a:solidFill>
              <a:latin typeface="Arial"/>
              <a:ea typeface="Arial"/>
              <a:cs typeface="Arial"/>
            </a:rPr>
            <a:t> emigration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population estimates assume that there's no immigration and no mortality/emigration during the sampling period; that is, the population is "closed". What happens when there IS one of these events; in other words, how are population estimates affected when the population is "open"?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Repeat all the steps in Exercise 1, above, and fill in the data in the table below, EXCEPT 
</a:t>
          </a:r>
          <a:r>
            <a:rPr lang="en-US" cap="none" sz="1100" b="0" i="0" u="none" baseline="0">
              <a:solidFill>
                <a:srgbClr val="000000"/>
              </a:solidFill>
              <a:latin typeface="Arial"/>
              <a:ea typeface="Arial"/>
              <a:cs typeface="Arial"/>
            </a:rPr>
            <a:t>Add predation…
</a:t>
          </a:r>
          <a:r>
            <a:rPr lang="en-US" cap="none" sz="1100" b="0" i="0" u="none" baseline="0">
              <a:solidFill>
                <a:srgbClr val="000000"/>
              </a:solidFill>
              <a:latin typeface="Arial"/>
              <a:ea typeface="Arial"/>
              <a:cs typeface="Arial"/>
            </a:rPr>
            <a:t>A) Eat some of your unmarked ‘animals’ after sampling event 2 (the ones with the Sharpie marks don't taste very good).  How many did you eat? Can you predict what will happen to your population estimates if you resample now?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 We're going to pretend that we don't know that this event happened, and continue sampling. What impact does the</a:t>
          </a:r>
          <a:r>
            <a:rPr lang="en-US" cap="none" sz="1100" b="0" i="0" u="none" baseline="0">
              <a:solidFill>
                <a:srgbClr val="000000"/>
              </a:solidFill>
              <a:latin typeface="Arial"/>
              <a:ea typeface="Arial"/>
              <a:cs typeface="Arial"/>
            </a:rPr>
            <a:t> loss of unmarked animals have on our estimate of N? Is it biased low or high?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 Now count your actual number of animals. How accurate were your estimates of the true population size before and after predation? Remember that the true N changed, but the ratio of marked to unmarked also changed.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
          </a:r>
          <a:r>
            <a:rPr lang="en-US" cap="none" sz="1100" b="0" i="0" u="none" baseline="0">
              <a:solidFill>
                <a:srgbClr val="000000"/>
              </a:solidFill>
              <a:latin typeface="Arial"/>
              <a:ea typeface="Arial"/>
              <a:cs typeface="Arial"/>
            </a:rPr>
            <a:t> If you had eaten both marked and unmarked animals, would the ratio of the animals eaten matter for your estimate of 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oneCellAnchor>
    <xdr:from>
      <xdr:col>0</xdr:col>
      <xdr:colOff>0</xdr:colOff>
      <xdr:row>139</xdr:row>
      <xdr:rowOff>152400</xdr:rowOff>
    </xdr:from>
    <xdr:ext cx="9801225" cy="2590800"/>
    <xdr:sp>
      <xdr:nvSpPr>
        <xdr:cNvPr id="6" name="Text Box 7"/>
        <xdr:cNvSpPr txBox="1">
          <a:spLocks noChangeArrowheads="1"/>
        </xdr:cNvSpPr>
      </xdr:nvSpPr>
      <xdr:spPr>
        <a:xfrm>
          <a:off x="0" y="25212675"/>
          <a:ext cx="9801225" cy="259080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4: Impact of sampling strategy on the accuracy of your estimate.
</a:t>
          </a:r>
          <a:r>
            <a:rPr lang="en-US" cap="none" sz="1000" b="0" i="0" u="none" baseline="0">
              <a:solidFill>
                <a:srgbClr val="000000"/>
              </a:solidFill>
              <a:latin typeface="Arial"/>
              <a:ea typeface="Arial"/>
              <a:cs typeface="Arial"/>
            </a:rPr>
            <a:t>You probably noticed that your estimate of population size depends a lot on how many fish are in your sample and how many recaptures you got.</a:t>
          </a:r>
          <a:r>
            <a:rPr lang="en-US" cap="none" sz="1000" b="0" i="0" u="none" baseline="0">
              <a:solidFill>
                <a:srgbClr val="000000"/>
              </a:solidFill>
              <a:latin typeface="Arial"/>
              <a:ea typeface="Arial"/>
              <a:cs typeface="Arial"/>
            </a:rPr>
            <a:t> Because models are always just estimates, it can be a good idea to run a few tests to see how our model result is affected by our model inputs. This helps us understand how the model "behaves" and can guide research planning.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Working with the Peterson estimate (N = M*(C/R),  and randomly generated recaptures, we can do a </a:t>
          </a:r>
          <a:r>
            <a:rPr lang="en-US" cap="none" sz="1000" b="0" i="1" u="none" baseline="0">
              <a:solidFill>
                <a:srgbClr val="000000"/>
              </a:solidFill>
              <a:latin typeface="Arial"/>
              <a:ea typeface="Arial"/>
              <a:cs typeface="Arial"/>
            </a:rPr>
            <a:t>sensitivity analysis </a:t>
          </a:r>
          <a:r>
            <a:rPr lang="en-US" cap="none" sz="1000" b="0" i="0" u="none" baseline="0">
              <a:solidFill>
                <a:srgbClr val="000000"/>
              </a:solidFill>
              <a:latin typeface="Arial"/>
              <a:ea typeface="Arial"/>
              <a:cs typeface="Arial"/>
            </a:rPr>
            <a:t>with the model to decide whether to allocate our effort to the initial capture event (which would increase M), or to put more effort into into the recapture event, which would increase C. In this exercise, the true population size is 200 animals. The question is,  which combinations of M and C give us the best estimate of N (= closest to 200).   I am using the function RAND to randomly choose the number of recaptures, based on the likely range of recaptures defined by M and C. Because  the R value is randomly generated, it will change everytime you hit "Enter" or function key F9 (on a PC). So, we have to run several "trials" and look at the average  estimate of N that is given. Instead of counting goldfish, the computer can generate a large number of trials instantaneously. Your result is the average modified Lincoln-Peterson estimate from 45 trials.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Try some different values in the heavy outlined boxes below (the table will update automatically). Record the mean and standard error for your different combinations of M and C. Try to be systematic in your analysis - don't just randomly choose a few combinations of M and C.  When do the estimates of N really go haywire? How would you design your study?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that C should not exceed  the True N, because  you can't catch animals that aren't there.</a:t>
          </a:r>
        </a:p>
      </xdr:txBody>
    </xdr:sp>
    <xdr:clientData/>
  </xdr:oneCellAnchor>
  <xdr:oneCellAnchor>
    <xdr:from>
      <xdr:col>0</xdr:col>
      <xdr:colOff>76200</xdr:colOff>
      <xdr:row>207</xdr:row>
      <xdr:rowOff>104775</xdr:rowOff>
    </xdr:from>
    <xdr:ext cx="9829800" cy="3867150"/>
    <xdr:sp>
      <xdr:nvSpPr>
        <xdr:cNvPr id="7" name="Text Box 8"/>
        <xdr:cNvSpPr txBox="1">
          <a:spLocks noChangeArrowheads="1"/>
        </xdr:cNvSpPr>
      </xdr:nvSpPr>
      <xdr:spPr>
        <a:xfrm>
          <a:off x="76200" y="37042725"/>
          <a:ext cx="9829800" cy="3867150"/>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5: Create a histogram of population estimates, using a large data set.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histogram is a way to visualize your data when you have a lot of it, by grouping the values into equally spaced groups or "bins".</a:t>
          </a:r>
          <a:r>
            <a:rPr lang="en-US" cap="none" sz="1000" b="0" i="0" u="none" baseline="0">
              <a:solidFill>
                <a:srgbClr val="000000"/>
              </a:solidFill>
              <a:latin typeface="Arial"/>
              <a:ea typeface="Arial"/>
              <a:cs typeface="Arial"/>
            </a:rPr>
            <a:t> A histogram</a:t>
          </a:r>
          <a:r>
            <a:rPr lang="en-US" cap="none" sz="1000" b="0" i="0" u="none" baseline="0">
              <a:solidFill>
                <a:srgbClr val="000000"/>
              </a:solidFill>
              <a:latin typeface="Arial"/>
              <a:ea typeface="Arial"/>
              <a:cs typeface="Arial"/>
            </a:rPr>
            <a:t> allows us to look for overall patterns in our data,</a:t>
          </a:r>
          <a:r>
            <a:rPr lang="en-US" cap="none" sz="1000" b="0" i="0" u="none" baseline="0">
              <a:solidFill>
                <a:srgbClr val="000000"/>
              </a:solidFill>
              <a:latin typeface="Arial"/>
              <a:ea typeface="Arial"/>
              <a:cs typeface="Arial"/>
            </a:rPr>
            <a:t> including the frequency of very large or very small values.</a:t>
          </a:r>
          <a:r>
            <a:rPr lang="en-US" cap="none" sz="1000" b="0" i="0" u="none" baseline="0">
              <a:solidFill>
                <a:srgbClr val="000000"/>
              </a:solidFill>
              <a:latin typeface="Arial"/>
              <a:ea typeface="Arial"/>
              <a:cs typeface="Arial"/>
            </a:rPr>
            <a:t>  In order to create a histogram, we need (1) a dataset, and (2) a defined set of bins.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click on the Worksheet tab below that says "Class Data", which gives the Peterson estimate trials for this exercise from a large group of students. Paste the values below into Column A, below.
</a:t>
          </a:r>
          <a:r>
            <a:rPr lang="en-US" cap="none" sz="1000" b="0" i="0" u="none" baseline="0">
              <a:solidFill>
                <a:srgbClr val="000000"/>
              </a:solidFill>
              <a:latin typeface="Arial"/>
              <a:ea typeface="Arial"/>
              <a:cs typeface="Arial"/>
            </a:rPr>
            <a:t>2) Create the bins into which our data will be grouped.  Use bins that make sense - I've suggested bins of 25, ranging from 50 to 800 for this data set. The idea is that the program will determine how many observations (population estimates) from the data set fall into each bin.
</a:t>
          </a:r>
          <a:r>
            <a:rPr lang="en-US" cap="none" sz="1000" b="0" i="0" u="none" baseline="0">
              <a:solidFill>
                <a:srgbClr val="000000"/>
              </a:solidFill>
              <a:latin typeface="Arial"/>
              <a:ea typeface="Arial"/>
              <a:cs typeface="Arial"/>
            </a:rPr>
            <a:t>3) Go to the "Data" tab and find the Data Analysis button, or the "Tools" menu and Data Analysis option (earlier versions of Excel). Select histogram from the menu.  The data range is all population estimate values, so click in that box and then select all of the population estimates you pasted below.  Then click in the Bin Range box and select your full range of bin values.
</a:t>
          </a:r>
          <a:r>
            <a:rPr lang="en-US" cap="none" sz="1000" b="0" i="0" u="none" baseline="0">
              <a:solidFill>
                <a:srgbClr val="000000"/>
              </a:solidFill>
              <a:latin typeface="Arial"/>
              <a:ea typeface="Arial"/>
              <a:cs typeface="Arial"/>
            </a:rPr>
            <a:t>4) Select the Output Range option, and have the output displayed in a cell to the right of your bin range.  Otherwise it will appear on an new spreadsheet and you'll have to copy and paste it here.  Finally, select the Chart Output option. Hit enter.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Describe the shape of your frequency distribution. 
</a:t>
          </a:r>
          <a:r>
            <a:rPr lang="en-US" cap="none" sz="1000" b="0" i="0" u="none" baseline="0">
              <a:solidFill>
                <a:srgbClr val="000000"/>
              </a:solidFill>
              <a:latin typeface="Arial"/>
              <a:ea typeface="Arial"/>
              <a:cs typeface="Arial"/>
            </a:rPr>
            <a:t>What range of results were most common (highest frequency)?
</a:t>
          </a:r>
          <a:r>
            <a:rPr lang="en-US" cap="none" sz="1000" b="0" i="0" u="none" baseline="0">
              <a:solidFill>
                <a:srgbClr val="000000"/>
              </a:solidFill>
              <a:latin typeface="Arial"/>
              <a:ea typeface="Arial"/>
              <a:cs typeface="Arial"/>
            </a:rPr>
            <a:t>How close does this come to the true value for the population of goldfish in the bag? (everyone had the same "true" population size) Does this histogram</a:t>
          </a:r>
          <a:r>
            <a:rPr lang="en-US" cap="none" sz="1000" b="0" i="0" u="none" baseline="0">
              <a:solidFill>
                <a:srgbClr val="000000"/>
              </a:solidFill>
              <a:latin typeface="Arial"/>
              <a:ea typeface="Arial"/>
              <a:cs typeface="Arial"/>
            </a:rPr>
            <a:t> increase or decrease your confidence in the Lincoln-Peterson estimate for population size? Why?</a:t>
          </a:r>
        </a:p>
      </xdr:txBody>
    </xdr:sp>
    <xdr:clientData/>
  </xdr:oneCellAnchor>
  <xdr:oneCellAnchor>
    <xdr:from>
      <xdr:col>8</xdr:col>
      <xdr:colOff>809625</xdr:colOff>
      <xdr:row>56</xdr:row>
      <xdr:rowOff>123825</xdr:rowOff>
    </xdr:from>
    <xdr:ext cx="1695450" cy="1905000"/>
    <xdr:sp>
      <xdr:nvSpPr>
        <xdr:cNvPr id="8" name="Text Box 9"/>
        <xdr:cNvSpPr txBox="1">
          <a:spLocks noChangeArrowheads="1"/>
        </xdr:cNvSpPr>
      </xdr:nvSpPr>
      <xdr:spPr>
        <a:xfrm>
          <a:off x="8248650" y="9305925"/>
          <a:ext cx="1695450" cy="1905000"/>
        </a:xfrm>
        <a:prstGeom prst="rect">
          <a:avLst/>
        </a:prstGeom>
        <a:solidFill>
          <a:srgbClr val="FFFFFF"/>
        </a:solidFill>
        <a:ln w="38100" cmpd="sng">
          <a:solidFill>
            <a:srgbClr val="339966"/>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Hints and shortcuts: If you're having trouble with Excel, don't worry. You'll become more proficient as the class progresses. If you think you need some additional practice, ask for the "Introduction to Excel" exercise, which is posted on Blackboard under the Supplemental tab.</a:t>
          </a:r>
        </a:p>
      </xdr:txBody>
    </xdr:sp>
    <xdr:clientData/>
  </xdr:oneCellAnchor>
  <xdr:oneCellAnchor>
    <xdr:from>
      <xdr:col>0</xdr:col>
      <xdr:colOff>1257300</xdr:colOff>
      <xdr:row>264</xdr:row>
      <xdr:rowOff>152400</xdr:rowOff>
    </xdr:from>
    <xdr:ext cx="8648700" cy="885825"/>
    <xdr:sp>
      <xdr:nvSpPr>
        <xdr:cNvPr id="9" name="Text Box 10"/>
        <xdr:cNvSpPr txBox="1">
          <a:spLocks noChangeArrowheads="1"/>
        </xdr:cNvSpPr>
      </xdr:nvSpPr>
      <xdr:spPr>
        <a:xfrm>
          <a:off x="1257300" y="46310550"/>
          <a:ext cx="8648700" cy="88582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Bonus question (2 points): To get an accurate estimate of N, would it be good to recapture all of your marked animals in your second sample? Why or why not?</a:t>
          </a:r>
        </a:p>
      </xdr:txBody>
    </xdr:sp>
    <xdr:clientData/>
  </xdr:oneCellAnchor>
  <xdr:oneCellAnchor>
    <xdr:from>
      <xdr:col>0</xdr:col>
      <xdr:colOff>1257300</xdr:colOff>
      <xdr:row>258</xdr:row>
      <xdr:rowOff>38100</xdr:rowOff>
    </xdr:from>
    <xdr:ext cx="8648700" cy="923925"/>
    <xdr:sp>
      <xdr:nvSpPr>
        <xdr:cNvPr id="10" name="Text Box 10"/>
        <xdr:cNvSpPr txBox="1">
          <a:spLocks noChangeArrowheads="1"/>
        </xdr:cNvSpPr>
      </xdr:nvSpPr>
      <xdr:spPr>
        <a:xfrm>
          <a:off x="1257300" y="45224700"/>
          <a:ext cx="8648700" cy="923925"/>
        </a:xfrm>
        <a:prstGeom prst="rect">
          <a:avLst/>
        </a:prstGeom>
        <a:solidFill>
          <a:srgbClr val="FFFFFF"/>
        </a:solidFill>
        <a:ln w="28575" cmpd="sng">
          <a:solidFill>
            <a:srgbClr val="FFFF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Exercise 6: Equation interpretation. Write out the Schnabel mark-recapture equation in words.</a:t>
          </a:r>
        </a:p>
      </xdr:txBody>
    </xdr:sp>
    <xdr:clientData/>
  </xdr:oneCellAnchor>
  <xdr:twoCellAnchor editAs="oneCell">
    <xdr:from>
      <xdr:col>7</xdr:col>
      <xdr:colOff>180975</xdr:colOff>
      <xdr:row>36</xdr:row>
      <xdr:rowOff>38100</xdr:rowOff>
    </xdr:from>
    <xdr:to>
      <xdr:col>9</xdr:col>
      <xdr:colOff>647700</xdr:colOff>
      <xdr:row>38</xdr:row>
      <xdr:rowOff>152400</xdr:rowOff>
    </xdr:to>
    <xdr:pic>
      <xdr:nvPicPr>
        <xdr:cNvPr id="11" name="Picture 301" descr="N = \frac{(M+1)(C+1)}{R+1} - 1,"/>
        <xdr:cNvPicPr preferRelativeResize="1">
          <a:picLocks noChangeAspect="1"/>
        </xdr:cNvPicPr>
      </xdr:nvPicPr>
      <xdr:blipFill>
        <a:blip r:embed="rId1"/>
        <a:stretch>
          <a:fillRect/>
        </a:stretch>
      </xdr:blipFill>
      <xdr:spPr>
        <a:xfrm>
          <a:off x="7029450" y="5981700"/>
          <a:ext cx="203835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28575</xdr:rowOff>
    </xdr:from>
    <xdr:ext cx="8096250" cy="10506075"/>
    <xdr:sp>
      <xdr:nvSpPr>
        <xdr:cNvPr id="1" name="Text Box 1"/>
        <xdr:cNvSpPr txBox="1">
          <a:spLocks noChangeArrowheads="1"/>
        </xdr:cNvSpPr>
      </xdr:nvSpPr>
      <xdr:spPr>
        <a:xfrm>
          <a:off x="0" y="28575"/>
          <a:ext cx="8096250" cy="10506075"/>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Petersen Estimate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Carl George Johannes Petersen, a Danish fisheries biologist, was the first person to publish a method for estimating population sizes from a mark-recapture method. In 1896, he describe a simple method for marking fish, releasing them back into the population, and then using the ratio of marked and unmarked fish in a sample recaptured from that same population to estimate the number of individuals in that population. This was called the Petersen Estimate, and gained wide use for a variety of applications in fisheries management. Decades later, wildlife biologist Frederick C. Lincoln developed the same equation for estimating the size of waterfowl populations from banding/recovery studies conducted by his agency, the Biological Survey (now the U.S. Fish and Wildlife Service). However, most wildlife managers at the time did not read literature related to fisheries management (but, to be fair, most fisheries managers did not read literature pertaining to wildlife management – and still don’t), so they were unaware that this same estimator had been developed and employed by fisheries professionals for some time. For this reason, many wildlife managers and terrestrial ecologists refer to this as the Lincoln Index - or Lincoln-Petersen Index. Acknowledging the contributions made by Lincoln as well as the first report by Peterson, fisheries biologists now refer to this as the Petersen-Lincoln Index as well as the Petersen Estimate.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General Methodology
</a:t>
          </a:r>
          <a:r>
            <a:rPr lang="en-US" cap="none" sz="1100" b="0" i="0" u="none" baseline="0">
              <a:solidFill>
                <a:srgbClr val="000000"/>
              </a:solidFill>
              <a:latin typeface="Calibri"/>
              <a:ea typeface="Calibri"/>
              <a:cs typeface="Calibri"/>
            </a:rPr>
            <a:t>After an initial capture, marking, and release, one returns to the same site, capturing additional individuals from the population. After noting the number of marked individuals and the total number of individuals captured, one can estimate the size of the population by using the following formula: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M/N = R/C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Where: 
</a:t>
          </a:r>
          <a:r>
            <a:rPr lang="en-US" cap="none" sz="1100" b="1" i="0" u="none" baseline="0">
              <a:solidFill>
                <a:srgbClr val="000000"/>
              </a:solidFill>
              <a:latin typeface="Calibri"/>
              <a:ea typeface="Calibri"/>
              <a:cs typeface="Calibri"/>
            </a:rPr>
            <a:t>N </a:t>
          </a:r>
          <a:r>
            <a:rPr lang="en-US" cap="none" sz="1100" b="0" i="0" u="none" baseline="0">
              <a:solidFill>
                <a:srgbClr val="000000"/>
              </a:solidFill>
              <a:latin typeface="Calibri"/>
              <a:ea typeface="Calibri"/>
              <a:cs typeface="Calibri"/>
            </a:rPr>
            <a:t>= an estimate of the true number (N) of individuals in the population at the time of initial marking.
</a:t>
          </a:r>
          <a:r>
            <a:rPr lang="en-US" cap="none" sz="1100" b="1" i="0" u="none" baseline="0">
              <a:solidFill>
                <a:srgbClr val="000000"/>
              </a:solidFill>
              <a:latin typeface="Calibri"/>
              <a:ea typeface="Calibri"/>
              <a:cs typeface="Calibri"/>
            </a:rPr>
            <a:t>M </a:t>
          </a:r>
          <a:r>
            <a:rPr lang="en-US" cap="none" sz="1100" b="0" i="0" u="none" baseline="0">
              <a:solidFill>
                <a:srgbClr val="000000"/>
              </a:solidFill>
              <a:latin typeface="Calibri"/>
              <a:ea typeface="Calibri"/>
              <a:cs typeface="Calibri"/>
            </a:rPr>
            <a:t>= the number of individuals in the population that have been marked at the time of the current sampling.
</a:t>
          </a:r>
          <a:r>
            <a:rPr lang="en-US" cap="none" sz="1100" b="1" i="0" u="none" baseline="0">
              <a:solidFill>
                <a:srgbClr val="000000"/>
              </a:solidFill>
              <a:latin typeface="Calibri"/>
              <a:ea typeface="Calibri"/>
              <a:cs typeface="Calibri"/>
            </a:rPr>
            <a:t>C </a:t>
          </a:r>
          <a:r>
            <a:rPr lang="en-US" cap="none" sz="1100" b="0" i="0" u="none" baseline="0">
              <a:solidFill>
                <a:srgbClr val="000000"/>
              </a:solidFill>
              <a:latin typeface="Calibri"/>
              <a:ea typeface="Calibri"/>
              <a:cs typeface="Calibri"/>
            </a:rPr>
            <a:t>= the number of individuals captured at the current sampling.
</a:t>
          </a:r>
          <a:r>
            <a:rPr lang="en-US" cap="none" sz="1100" b="1" i="0" u="none" baseline="0">
              <a:solidFill>
                <a:srgbClr val="000000"/>
              </a:solidFill>
              <a:latin typeface="Calibri"/>
              <a:ea typeface="Calibri"/>
              <a:cs typeface="Calibri"/>
            </a:rPr>
            <a:t>R </a:t>
          </a:r>
          <a:r>
            <a:rPr lang="en-US" cap="none" sz="1100" b="0" i="0" u="none" baseline="0">
              <a:solidFill>
                <a:srgbClr val="000000"/>
              </a:solidFill>
              <a:latin typeface="Calibri"/>
              <a:ea typeface="Calibri"/>
              <a:cs typeface="Calibri"/>
            </a:rPr>
            <a:t>= the number of individuals recaptured at the current sampling – that is, those captured individuals that are marked.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Using cross-multiplication, we can solve for 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(M*C)/R = 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accuracy of the estimate </a:t>
          </a:r>
          <a:r>
            <a:rPr lang="en-US" cap="none" sz="1100" b="1" i="0" u="none" baseline="0">
              <a:solidFill>
                <a:srgbClr val="000000"/>
              </a:solidFill>
              <a:latin typeface="Calibri"/>
              <a:ea typeface="Calibri"/>
              <a:cs typeface="Calibri"/>
            </a:rPr>
            <a:t>N </a:t>
          </a:r>
          <a:r>
            <a:rPr lang="en-US" cap="none" sz="1100" b="0" i="0" u="none" baseline="0">
              <a:solidFill>
                <a:srgbClr val="000000"/>
              </a:solidFill>
              <a:latin typeface="Calibri"/>
              <a:ea typeface="Calibri"/>
              <a:cs typeface="Calibri"/>
            </a:rPr>
            <a:t>improves as </a:t>
          </a:r>
          <a:r>
            <a:rPr lang="en-US" cap="none" sz="1100" b="1" i="0" u="none" baseline="0">
              <a:solidFill>
                <a:srgbClr val="000000"/>
              </a:solidFill>
              <a:latin typeface="Calibri"/>
              <a:ea typeface="Calibri"/>
              <a:cs typeface="Calibri"/>
            </a:rPr>
            <a:t>M </a:t>
          </a:r>
          <a:r>
            <a:rPr lang="en-US" cap="none" sz="1100" b="0" i="0" u="none" baseline="0">
              <a:solidFill>
                <a:srgbClr val="000000"/>
              </a:solidFill>
              <a:latin typeface="Calibri"/>
              <a:ea typeface="Calibri"/>
              <a:cs typeface="Calibri"/>
            </a:rPr>
            <a:t>approaches </a:t>
          </a:r>
          <a:r>
            <a:rPr lang="en-US" cap="none" sz="1100" b="1" i="0" u="none" baseline="0">
              <a:solidFill>
                <a:srgbClr val="000000"/>
              </a:solidFill>
              <a:latin typeface="Calibri"/>
              <a:ea typeface="Calibri"/>
              <a:cs typeface="Calibri"/>
            </a:rPr>
            <a:t>N </a:t>
          </a:r>
          <a:r>
            <a:rPr lang="en-US" cap="none" sz="1100" b="0" i="0" u="none" baseline="0">
              <a:solidFill>
                <a:srgbClr val="000000"/>
              </a:solidFill>
              <a:latin typeface="Calibri"/>
              <a:ea typeface="Calibri"/>
              <a:cs typeface="Calibri"/>
            </a:rPr>
            <a:t>– that is, the higher proportion of the total population that is marked, the more accurate will be the estimates based on subsequent re-sampling.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dealing with small capture samples, or capture samples which are small relative to the population size, it is possible to make rounds of capture effort in which no marked animals are recaptured. This will put ‘0’ in the denominator of the equation, resulting in the value of ‘∞’ (infinity) for a population estimate. To avoid this problem, one uses the following equation: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 = (((M + 1)*(C+1) )/ (R+1)) - 1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By adding one to each component of the equation, then subtracting it back off, the denominator you do not change the overall estimate drastically, but you also don’t estimate an infinite population size.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Assumptions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most important and fundamental assumption of this model  can be seen in the equation itself - that the ratio of marked to unmarked animals in the capture sample is equal to the ratio of marked to unmarked animals in the population as a whole.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Although many variations exist on the basic methodology employed and the calculations performed, all variation of the Lincoln-Petersen Index are designed to be used on closed populations – that is, populations that experience no births, deaths, immigration, or emigration during the period of study. Several assumptions are made whenever using this method of population estimation. Reliable estimates can only be made if we do not violate these most important of these assumptions: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methods of sampling and marking individuals do not alter the rates of mortality or survival over uncollected and / or unmarked individuals.
</a:t>
          </a:r>
          <a:r>
            <a:rPr lang="en-US" cap="none" sz="1100" b="0" i="0" u="none" baseline="0">
              <a:solidFill>
                <a:srgbClr val="000000"/>
              </a:solidFill>
              <a:latin typeface="Calibri"/>
              <a:ea typeface="Calibri"/>
              <a:cs typeface="Calibri"/>
            </a:rPr>
            <a:t>The population under study is a </a:t>
          </a:r>
          <a:r>
            <a:rPr lang="en-US" cap="none" sz="1100" b="1" i="1" u="none" baseline="0">
              <a:solidFill>
                <a:srgbClr val="000000"/>
              </a:solidFill>
              <a:latin typeface="Calibri"/>
              <a:ea typeface="Calibri"/>
              <a:cs typeface="Calibri"/>
            </a:rPr>
            <a:t>closed </a:t>
          </a:r>
          <a:r>
            <a:rPr lang="en-US" cap="none" sz="1100" b="0" i="0" u="none" baseline="0">
              <a:solidFill>
                <a:srgbClr val="000000"/>
              </a:solidFill>
              <a:latin typeface="Calibri"/>
              <a:ea typeface="Calibri"/>
              <a:cs typeface="Calibri"/>
            </a:rPr>
            <a:t>system, with no immigration, emigration, or births during the study period. Deaths may occur, but must affect marked and unmarked animals equally so the ratio does not change.
</a:t>
          </a:r>
          <a:r>
            <a:rPr lang="en-US" cap="none" sz="1100" b="0" i="0" u="none" baseline="0">
              <a:solidFill>
                <a:srgbClr val="000000"/>
              </a:solidFill>
              <a:latin typeface="Calibri"/>
              <a:ea typeface="Calibri"/>
              <a:cs typeface="Calibri"/>
            </a:rPr>
            <a:t>The method of marking is permanent and readily detected throughout the duration of the study.
</a:t>
          </a:r>
          <a:r>
            <a:rPr lang="en-US" cap="none" sz="1100" b="0" i="0" u="none" baseline="0">
              <a:solidFill>
                <a:srgbClr val="000000"/>
              </a:solidFill>
              <a:latin typeface="Calibri"/>
              <a:ea typeface="Calibri"/>
              <a:cs typeface="Calibri"/>
            </a:rPr>
            <a:t>Previously-captured individuals are just as susceptible to recapture as all other individuals in the population (and are not more susceptible).
</a:t>
          </a:r>
          <a:r>
            <a:rPr lang="en-US" cap="none" sz="1100" b="0" i="0" u="none" baseline="0">
              <a:solidFill>
                <a:srgbClr val="000000"/>
              </a:solidFill>
              <a:latin typeface="Calibri"/>
              <a:ea typeface="Calibri"/>
              <a:cs typeface="Calibri"/>
            </a:rPr>
            <a:t>The period of time between samplings is adequate to allow mixing and distribution of marked animals throughout the entire population.
</a:t>
          </a:r>
        </a:p>
      </xdr:txBody>
    </xdr:sp>
    <xdr:clientData/>
  </xdr:oneCellAnchor>
  <xdr:twoCellAnchor editAs="oneCell">
    <xdr:from>
      <xdr:col>4</xdr:col>
      <xdr:colOff>381000</xdr:colOff>
      <xdr:row>38</xdr:row>
      <xdr:rowOff>85725</xdr:rowOff>
    </xdr:from>
    <xdr:to>
      <xdr:col>8</xdr:col>
      <xdr:colOff>123825</xdr:colOff>
      <xdr:row>41</xdr:row>
      <xdr:rowOff>0</xdr:rowOff>
    </xdr:to>
    <xdr:pic>
      <xdr:nvPicPr>
        <xdr:cNvPr id="2" name="Picture 28" descr="N = \frac{(M+1)(C+1)}{R+1} - 1,"/>
        <xdr:cNvPicPr preferRelativeResize="1">
          <a:picLocks noChangeAspect="1"/>
        </xdr:cNvPicPr>
      </xdr:nvPicPr>
      <xdr:blipFill>
        <a:blip r:embed="rId1"/>
        <a:stretch>
          <a:fillRect/>
        </a:stretch>
      </xdr:blipFill>
      <xdr:spPr>
        <a:xfrm>
          <a:off x="2743200" y="6238875"/>
          <a:ext cx="210502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724775" cy="6019800"/>
    <xdr:sp>
      <xdr:nvSpPr>
        <xdr:cNvPr id="1" name="Text Box 1"/>
        <xdr:cNvSpPr txBox="1">
          <a:spLocks noChangeArrowheads="1"/>
        </xdr:cNvSpPr>
      </xdr:nvSpPr>
      <xdr:spPr>
        <a:xfrm>
          <a:off x="0" y="0"/>
          <a:ext cx="7724775" cy="6019800"/>
        </a:xfrm>
        <a:prstGeom prst="rect">
          <a:avLst/>
        </a:prstGeom>
        <a:solidFill>
          <a:srgbClr val="FFFFFF"/>
        </a:solidFill>
        <a:ln w="28575" cmpd="sng">
          <a:solidFill>
            <a:srgbClr val="0000FF"/>
          </a:solidFill>
          <a:headEnd type="none"/>
          <a:tailEnd type="none"/>
        </a:ln>
      </xdr:spPr>
      <xdr:txBody>
        <a:bodyPr vertOverflow="clip" wrap="square" lIns="27432" tIns="22860" rIns="0" bIns="0"/>
        <a:p>
          <a:pPr algn="l">
            <a:defRPr/>
          </a:pPr>
          <a:r>
            <a:rPr lang="en-US" cap="none" sz="1100" b="1" i="0" u="none" baseline="0">
              <a:solidFill>
                <a:srgbClr val="000000"/>
              </a:solidFill>
              <a:latin typeface="Calibri"/>
              <a:ea typeface="Calibri"/>
              <a:cs typeface="Calibri"/>
            </a:rPr>
            <a:t>Schnabel Estimate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Schnabel Estimate makes another assumption in addition to the ones made for the Petersen Index; that is that there is absolutely no mortality of either marked or unmarked animals, and therefore this technique works best when applied to closed populations over short periods of time. The advantage of to using the Schnabel estimate is that the population is subjected to multiple rounds of sampling and marking, leading to an increase the number of marked animals in the population and more accurate estimates of the population size.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General methodology
</a:t>
          </a:r>
          <a:r>
            <a:rPr lang="en-US" cap="none" sz="1100" b="0" i="0" u="none" baseline="0">
              <a:solidFill>
                <a:srgbClr val="000000"/>
              </a:solidFill>
              <a:latin typeface="Calibri"/>
              <a:ea typeface="Calibri"/>
              <a:cs typeface="Calibri"/>
            </a:rPr>
            <a:t>After an initial capture, marking, and release of the animals, you return to the same site and captures additional individuals from the population. The number of marked individuals and the total number of individuals captured is recorded, and any unmarked individuals are given marks and released back into the population. Later, the entire process is repeated, keeping track of the running total number of marks in the population. After several repeated rounds of recapture and marking, the size of the population is estimated using the following formula: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 = Σ(M</a:t>
          </a:r>
          <a:r>
            <a:rPr lang="en-US" cap="none" sz="8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 C</a:t>
          </a:r>
          <a:r>
            <a:rPr lang="en-US" cap="none" sz="8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 / Σ(R</a:t>
          </a:r>
          <a:r>
            <a:rPr lang="en-US" cap="none" sz="8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Where: 
</a:t>
          </a:r>
          <a:r>
            <a:rPr lang="en-US" cap="none" sz="1100" b="1" i="0" u="none" baseline="0">
              <a:solidFill>
                <a:srgbClr val="000000"/>
              </a:solidFill>
              <a:latin typeface="Calibri"/>
              <a:ea typeface="Calibri"/>
              <a:cs typeface="Calibri"/>
            </a:rPr>
            <a:t>N </a:t>
          </a:r>
          <a:r>
            <a:rPr lang="en-US" cap="none" sz="1100" b="0" i="0" u="none" baseline="0">
              <a:solidFill>
                <a:srgbClr val="000000"/>
              </a:solidFill>
              <a:latin typeface="Calibri"/>
              <a:ea typeface="Calibri"/>
              <a:cs typeface="Calibri"/>
            </a:rPr>
            <a:t>= an estimate of the true number (N) of individuals in the population at the time of initial marking.
</a:t>
          </a:r>
          <a:r>
            <a:rPr lang="en-US" cap="none" sz="1100" b="1" i="0" u="none" baseline="0">
              <a:solidFill>
                <a:srgbClr val="000000"/>
              </a:solidFill>
              <a:latin typeface="Calibri"/>
              <a:ea typeface="Calibri"/>
              <a:cs typeface="Calibri"/>
            </a:rPr>
            <a:t>M</a:t>
          </a:r>
          <a:r>
            <a:rPr lang="en-US" cap="none" sz="10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number of individuals in the population that have been marked at the time (t) when the sample was taken.
</a:t>
          </a:r>
          <a:r>
            <a:rPr lang="en-US" cap="none" sz="1100" b="1" i="0" u="none" baseline="0">
              <a:solidFill>
                <a:srgbClr val="000000"/>
              </a:solidFill>
              <a:latin typeface="Calibri"/>
              <a:ea typeface="Calibri"/>
              <a:cs typeface="Calibri"/>
            </a:rPr>
            <a:t>C</a:t>
          </a:r>
          <a:r>
            <a:rPr lang="en-US" cap="none" sz="10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number of individuals captured at the sampling that occurred at time t.
</a:t>
          </a:r>
          <a:r>
            <a:rPr lang="en-US" cap="none" sz="1100" b="1" i="0" u="none" baseline="0">
              <a:solidFill>
                <a:srgbClr val="000000"/>
              </a:solidFill>
              <a:latin typeface="Calibri"/>
              <a:ea typeface="Calibri"/>
              <a:cs typeface="Calibri"/>
            </a:rPr>
            <a:t>R</a:t>
          </a:r>
          <a:r>
            <a:rPr lang="en-US" cap="none" sz="9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number of recaptured, marked individuals taken at time 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this equation, M is the running total number of animals marked just BEFORE the last sampling ("number of marked animals at large").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summation is for samples up to and including t. So, for sampling event 3, add up M (sample 1) * C (sample</a:t>
          </a:r>
          <a:r>
            <a:rPr lang="en-US" cap="none" sz="1100" b="0" i="0" u="none" baseline="0">
              <a:solidFill>
                <a:srgbClr val="000000"/>
              </a:solidFill>
              <a:latin typeface="Calibri"/>
              <a:ea typeface="Calibri"/>
              <a:cs typeface="Calibri"/>
            </a:rPr>
            <a:t> 1) + M (sample 2) * C (sample 2) + M (sample 3) * C (sample 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summation is essentially allowing the</a:t>
          </a:r>
          <a:r>
            <a:rPr lang="en-US" cap="none" sz="1100" b="0" i="0" u="none" baseline="0">
              <a:solidFill>
                <a:srgbClr val="000000"/>
              </a:solidFill>
              <a:latin typeface="Calibri"/>
              <a:ea typeface="Calibri"/>
              <a:cs typeface="Calibri"/>
            </a:rPr>
            <a:t> samples to accumulate and act like 1 "super sample" with a large proportion of marked animals in the population.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 with any resampling method, more samples is good but also increases the chance of mortality or emigration occuring before the sampling is finished, which will bias your result.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22</xdr:col>
      <xdr:colOff>0</xdr:colOff>
      <xdr:row>12</xdr:row>
      <xdr:rowOff>0</xdr:rowOff>
    </xdr:to>
    <xdr:graphicFrame>
      <xdr:nvGraphicFramePr>
        <xdr:cNvPr id="1" name="Chart 1"/>
        <xdr:cNvGraphicFramePr/>
      </xdr:nvGraphicFramePr>
      <xdr:xfrm>
        <a:off x="9858375" y="495300"/>
        <a:ext cx="3543300" cy="1600200"/>
      </xdr:xfrm>
      <a:graphic>
        <a:graphicData uri="http://schemas.openxmlformats.org/drawingml/2006/chart">
          <c:chart xmlns:c="http://schemas.openxmlformats.org/drawingml/2006/chart" r:id="rId1"/>
        </a:graphicData>
      </a:graphic>
    </xdr:graphicFrame>
    <xdr:clientData/>
  </xdr:twoCellAnchor>
  <xdr:twoCellAnchor>
    <xdr:from>
      <xdr:col>16</xdr:col>
      <xdr:colOff>0</xdr:colOff>
      <xdr:row>2</xdr:row>
      <xdr:rowOff>0</xdr:rowOff>
    </xdr:from>
    <xdr:to>
      <xdr:col>22</xdr:col>
      <xdr:colOff>0</xdr:colOff>
      <xdr:row>12</xdr:row>
      <xdr:rowOff>0</xdr:rowOff>
    </xdr:to>
    <xdr:graphicFrame>
      <xdr:nvGraphicFramePr>
        <xdr:cNvPr id="2" name="Chart 2"/>
        <xdr:cNvGraphicFramePr/>
      </xdr:nvGraphicFramePr>
      <xdr:xfrm>
        <a:off x="9858375" y="495300"/>
        <a:ext cx="3543300" cy="1600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L233"/>
  <sheetViews>
    <sheetView tabSelected="1" zoomScaleSheetLayoutView="90" workbookViewId="0" topLeftCell="C1">
      <selection activeCell="H1" sqref="H1:K1"/>
    </sheetView>
  </sheetViews>
  <sheetFormatPr defaultColWidth="8.8515625" defaultRowHeight="12.75"/>
  <cols>
    <col min="1" max="1" width="21.00390625" style="0" customWidth="1"/>
    <col min="2" max="2" width="14.8515625" style="0" customWidth="1"/>
    <col min="3" max="3" width="15.140625" style="0" customWidth="1"/>
    <col min="4" max="4" width="16.421875" style="0" customWidth="1"/>
    <col min="5" max="5" width="14.7109375" style="0" customWidth="1"/>
    <col min="6" max="6" width="10.140625" style="0" customWidth="1"/>
    <col min="7" max="7" width="10.421875" style="0" customWidth="1"/>
    <col min="8" max="8" width="8.8515625" style="0" customWidth="1"/>
    <col min="9" max="9" width="14.7109375" style="0" customWidth="1"/>
    <col min="10" max="10" width="15.140625" style="0" customWidth="1"/>
  </cols>
  <sheetData>
    <row r="1" spans="1:12" ht="18.75" thickBot="1">
      <c r="A1" s="2" t="s">
        <v>0</v>
      </c>
      <c r="F1" s="1" t="s">
        <v>1</v>
      </c>
      <c r="H1" s="35"/>
      <c r="I1" s="30"/>
      <c r="J1" s="30"/>
      <c r="K1" s="31"/>
      <c r="L1" s="18"/>
    </row>
    <row r="2" ht="13.5" thickBot="1">
      <c r="L2" s="13"/>
    </row>
    <row r="3" spans="1:10" ht="13.5" thickBot="1">
      <c r="A3" s="1" t="s">
        <v>2</v>
      </c>
      <c r="B3" s="4">
        <v>1</v>
      </c>
      <c r="D3" s="1" t="s">
        <v>4</v>
      </c>
      <c r="E3" s="29" t="s">
        <v>6</v>
      </c>
      <c r="F3" s="30"/>
      <c r="G3" s="30"/>
      <c r="H3" s="30"/>
      <c r="I3" s="30"/>
      <c r="J3" s="31"/>
    </row>
    <row r="4" ht="13.5" thickBot="1"/>
    <row r="5" spans="1:12" ht="13.5" thickBot="1">
      <c r="A5" s="1" t="s">
        <v>3</v>
      </c>
      <c r="B5" s="32">
        <v>40719</v>
      </c>
      <c r="C5" s="33"/>
      <c r="E5" s="1" t="s">
        <v>51</v>
      </c>
      <c r="I5" s="16"/>
      <c r="K5" s="1" t="s">
        <v>5</v>
      </c>
      <c r="L5" s="3"/>
    </row>
    <row r="6" ht="12.75">
      <c r="K6" s="5" t="s">
        <v>46</v>
      </c>
    </row>
    <row r="37" ht="12.75">
      <c r="L37" s="26"/>
    </row>
    <row r="57" spans="1:5" ht="15.75" thickBot="1">
      <c r="A57" s="14"/>
      <c r="B57" s="14"/>
      <c r="C57" s="10"/>
      <c r="D57" s="10"/>
      <c r="E57" s="10"/>
    </row>
    <row r="58" spans="1:6" ht="15.75" thickBot="1">
      <c r="A58" s="10" t="s">
        <v>14</v>
      </c>
      <c r="B58" s="11" t="s">
        <v>25</v>
      </c>
      <c r="C58" s="10"/>
      <c r="D58" s="10"/>
      <c r="E58" s="10"/>
      <c r="F58" s="5" t="s">
        <v>25</v>
      </c>
    </row>
    <row r="59" spans="1:5" ht="45">
      <c r="A59" s="12" t="s">
        <v>7</v>
      </c>
      <c r="B59" s="12" t="s">
        <v>17</v>
      </c>
      <c r="C59" s="12" t="s">
        <v>13</v>
      </c>
      <c r="D59" s="12" t="s">
        <v>34</v>
      </c>
      <c r="E59" s="12" t="s">
        <v>9</v>
      </c>
    </row>
    <row r="60" spans="1:7" ht="15">
      <c r="A60" s="10">
        <v>1</v>
      </c>
      <c r="B60" s="10" t="s">
        <v>25</v>
      </c>
      <c r="C60" s="10" t="s">
        <v>25</v>
      </c>
      <c r="D60" s="10" t="s">
        <v>25</v>
      </c>
      <c r="E60" s="10" t="s">
        <v>25</v>
      </c>
      <c r="F60" s="5" t="s">
        <v>25</v>
      </c>
      <c r="G60" s="5" t="s">
        <v>25</v>
      </c>
    </row>
    <row r="61" spans="1:5" ht="15">
      <c r="A61" s="10">
        <v>2</v>
      </c>
      <c r="B61" s="10"/>
      <c r="C61" s="10"/>
      <c r="D61" s="10"/>
      <c r="E61" s="10"/>
    </row>
    <row r="62" spans="1:5" ht="15">
      <c r="A62" s="10">
        <v>3</v>
      </c>
      <c r="B62" s="10"/>
      <c r="C62" s="10"/>
      <c r="D62" s="10"/>
      <c r="E62" s="10"/>
    </row>
    <row r="63" spans="1:5" ht="15">
      <c r="A63" s="10">
        <v>4</v>
      </c>
      <c r="B63" s="10"/>
      <c r="C63" s="10"/>
      <c r="D63" s="10"/>
      <c r="E63" s="10"/>
    </row>
    <row r="64" spans="1:5" ht="15">
      <c r="A64" s="10">
        <v>5</v>
      </c>
      <c r="B64" s="10"/>
      <c r="C64" s="10"/>
      <c r="D64" s="10"/>
      <c r="E64" s="10"/>
    </row>
    <row r="65" spans="1:5" ht="15">
      <c r="A65" t="s">
        <v>15</v>
      </c>
      <c r="D65" s="14"/>
      <c r="E65" s="14"/>
    </row>
    <row r="66" spans="4:5" ht="12.75">
      <c r="D66" s="13"/>
      <c r="E66" s="13"/>
    </row>
    <row r="67" spans="4:5" ht="12.75">
      <c r="D67" s="13"/>
      <c r="E67" s="13"/>
    </row>
    <row r="68" spans="4:5" ht="12.75">
      <c r="D68" s="13"/>
      <c r="E68" s="13"/>
    </row>
    <row r="69" spans="4:5" ht="12.75">
      <c r="D69" s="13"/>
      <c r="E69" s="13"/>
    </row>
    <row r="70" spans="4:5" ht="12.75">
      <c r="D70" s="13"/>
      <c r="E70" s="13"/>
    </row>
    <row r="71" spans="4:5" ht="12.75">
      <c r="D71" s="13"/>
      <c r="E71" s="13"/>
    </row>
    <row r="72" spans="4:5" ht="12.75">
      <c r="D72" s="13"/>
      <c r="E72" s="13"/>
    </row>
    <row r="73" spans="4:5" ht="12.75">
      <c r="D73" s="13"/>
      <c r="E73" s="13"/>
    </row>
    <row r="74" spans="4:5" ht="12.75">
      <c r="D74" s="13"/>
      <c r="E74" s="13"/>
    </row>
    <row r="75" spans="4:5" ht="12.75">
      <c r="D75" s="13"/>
      <c r="E75" s="13"/>
    </row>
    <row r="76" spans="4:5" ht="12.75">
      <c r="D76" s="13"/>
      <c r="E76" s="13"/>
    </row>
    <row r="77" spans="4:5" ht="12.75">
      <c r="D77" s="13"/>
      <c r="E77" s="13"/>
    </row>
    <row r="78" spans="4:5" ht="12.75">
      <c r="D78" s="13"/>
      <c r="E78" s="13"/>
    </row>
    <row r="79" spans="4:5" ht="12.75">
      <c r="D79" s="13"/>
      <c r="E79" s="13"/>
    </row>
    <row r="80" spans="4:5" ht="12.75">
      <c r="D80" s="13"/>
      <c r="E80" s="13"/>
    </row>
    <row r="81" spans="4:5" ht="12.75">
      <c r="D81" s="13"/>
      <c r="E81" s="13"/>
    </row>
    <row r="82" spans="4:5" ht="12.75">
      <c r="D82" s="13"/>
      <c r="E82" s="13"/>
    </row>
    <row r="83" spans="4:5" ht="12.75">
      <c r="D83" s="13"/>
      <c r="E83" s="13"/>
    </row>
    <row r="84" spans="4:5" ht="12.75">
      <c r="D84" s="13"/>
      <c r="E84" s="13"/>
    </row>
    <row r="85" spans="4:5" ht="12.75">
      <c r="D85" s="13"/>
      <c r="E85" s="13"/>
    </row>
    <row r="86" spans="4:5" ht="13.5" thickBot="1">
      <c r="D86" s="13"/>
      <c r="E86" s="13"/>
    </row>
    <row r="87" spans="1:5" ht="15.75" thickBot="1">
      <c r="A87" s="10" t="s">
        <v>14</v>
      </c>
      <c r="B87" s="11"/>
      <c r="C87" s="10"/>
      <c r="D87" s="10"/>
      <c r="E87" s="10"/>
    </row>
    <row r="88" spans="1:5" ht="45">
      <c r="A88" s="12" t="s">
        <v>7</v>
      </c>
      <c r="B88" s="12" t="s">
        <v>17</v>
      </c>
      <c r="C88" s="12" t="s">
        <v>13</v>
      </c>
      <c r="D88" s="12" t="s">
        <v>34</v>
      </c>
      <c r="E88" s="12" t="s">
        <v>9</v>
      </c>
    </row>
    <row r="89" spans="1:5" ht="15">
      <c r="A89" s="10">
        <v>1</v>
      </c>
      <c r="B89" s="10"/>
      <c r="C89" s="10"/>
      <c r="D89" s="10"/>
      <c r="E89" s="10"/>
    </row>
    <row r="90" spans="1:5" ht="15">
      <c r="A90" s="10">
        <v>2</v>
      </c>
      <c r="B90" s="10"/>
      <c r="C90" s="10"/>
      <c r="D90" s="10"/>
      <c r="E90" s="10"/>
    </row>
    <row r="91" spans="1:5" ht="15">
      <c r="A91" s="10">
        <v>3</v>
      </c>
      <c r="B91" s="10"/>
      <c r="C91" s="10"/>
      <c r="D91" s="10"/>
      <c r="E91" s="10"/>
    </row>
    <row r="92" spans="1:5" ht="15">
      <c r="A92" s="10">
        <v>4</v>
      </c>
      <c r="B92" s="10"/>
      <c r="C92" s="10"/>
      <c r="D92" s="10"/>
      <c r="E92" s="10"/>
    </row>
    <row r="93" spans="1:5" ht="15">
      <c r="A93" s="10">
        <v>5</v>
      </c>
      <c r="B93" s="10"/>
      <c r="C93" s="10"/>
      <c r="D93" s="10"/>
      <c r="E93" s="10"/>
    </row>
    <row r="94" spans="1:5" ht="15">
      <c r="A94" t="s">
        <v>15</v>
      </c>
      <c r="D94" s="14"/>
      <c r="E94" s="14"/>
    </row>
    <row r="95" spans="4:5" ht="12.75">
      <c r="D95" s="13"/>
      <c r="E95" s="13"/>
    </row>
    <row r="96" spans="4:5" ht="12.75">
      <c r="D96" s="13"/>
      <c r="E96" s="13"/>
    </row>
    <row r="97" spans="4:5" ht="12.75">
      <c r="D97" s="13"/>
      <c r="E97" s="13"/>
    </row>
    <row r="98" spans="4:5" ht="12.75">
      <c r="D98" s="13"/>
      <c r="E98" s="13"/>
    </row>
    <row r="99" spans="4:5" ht="12.75">
      <c r="D99" s="13"/>
      <c r="E99" s="13"/>
    </row>
    <row r="100" spans="4:5" ht="12.75">
      <c r="D100" s="13"/>
      <c r="E100" s="13"/>
    </row>
    <row r="128" ht="13.5" thickBot="1"/>
    <row r="129" spans="1:4" ht="39" thickBot="1">
      <c r="A129" s="6" t="s">
        <v>7</v>
      </c>
      <c r="C129" s="19" t="s">
        <v>47</v>
      </c>
      <c r="D129" s="20"/>
    </row>
    <row r="130" spans="1:10" ht="76.5">
      <c r="A130" s="5" t="s">
        <v>48</v>
      </c>
      <c r="B130" s="6" t="s">
        <v>52</v>
      </c>
      <c r="C130" s="6" t="s">
        <v>19</v>
      </c>
      <c r="D130" s="6" t="s">
        <v>18</v>
      </c>
      <c r="E130" s="6" t="s">
        <v>53</v>
      </c>
      <c r="G130" s="6" t="s">
        <v>49</v>
      </c>
      <c r="H130" s="6" t="s">
        <v>50</v>
      </c>
      <c r="I130" s="6" t="s">
        <v>16</v>
      </c>
      <c r="J130" s="6" t="s">
        <v>10</v>
      </c>
    </row>
    <row r="131" spans="1:6" ht="12.75">
      <c r="A131">
        <v>1</v>
      </c>
      <c r="B131" s="7" t="s">
        <v>25</v>
      </c>
      <c r="C131" s="7"/>
      <c r="D131" s="7"/>
      <c r="F131" s="7"/>
    </row>
    <row r="132" spans="1:6" ht="12.75">
      <c r="A132">
        <v>2</v>
      </c>
      <c r="B132" s="7"/>
      <c r="C132" s="7"/>
      <c r="D132" s="7"/>
      <c r="E132" s="7"/>
      <c r="F132" s="7"/>
    </row>
    <row r="133" spans="1:6" ht="12.75">
      <c r="A133">
        <v>3</v>
      </c>
      <c r="B133" s="7"/>
      <c r="C133" s="7"/>
      <c r="D133" s="7"/>
      <c r="E133" s="7"/>
      <c r="F133" s="7"/>
    </row>
    <row r="134" spans="1:6" ht="12.75">
      <c r="A134">
        <v>4</v>
      </c>
      <c r="B134" s="7"/>
      <c r="C134" s="7"/>
      <c r="D134" s="7"/>
      <c r="E134" s="7"/>
      <c r="F134" s="7"/>
    </row>
    <row r="135" spans="1:6" ht="12.75">
      <c r="A135">
        <v>5</v>
      </c>
      <c r="B135" s="7"/>
      <c r="C135" s="7"/>
      <c r="D135" s="7"/>
      <c r="E135" s="7"/>
      <c r="F135" s="7"/>
    </row>
    <row r="136" spans="1:6" ht="12.75">
      <c r="A136">
        <v>6</v>
      </c>
      <c r="B136" s="7"/>
      <c r="C136" s="7"/>
      <c r="D136" s="7"/>
      <c r="E136" s="7"/>
      <c r="F136" s="7"/>
    </row>
    <row r="137" spans="1:6" ht="12.75">
      <c r="A137">
        <v>7</v>
      </c>
      <c r="B137" s="7"/>
      <c r="C137" s="7"/>
      <c r="D137" s="7"/>
      <c r="E137" s="7"/>
      <c r="F137" s="7"/>
    </row>
    <row r="140" ht="12" customHeight="1"/>
    <row r="157" spans="1:2" ht="13.5" thickBot="1">
      <c r="A157" s="5" t="s">
        <v>35</v>
      </c>
      <c r="B157">
        <v>200</v>
      </c>
    </row>
    <row r="158" spans="1:8" ht="26.25" customHeight="1" thickBot="1">
      <c r="A158" s="5" t="s">
        <v>36</v>
      </c>
      <c r="B158" s="3">
        <v>20</v>
      </c>
      <c r="E158">
        <f ca="1">RAND()+0.25</f>
        <v>1.013125612247677</v>
      </c>
      <c r="G158" s="34" t="s">
        <v>38</v>
      </c>
      <c r="H158" s="34"/>
    </row>
    <row r="159" spans="1:7" ht="20.25" customHeight="1" thickBot="1">
      <c r="A159" s="5" t="s">
        <v>41</v>
      </c>
      <c r="B159" s="3">
        <v>10</v>
      </c>
      <c r="G159" s="6"/>
    </row>
    <row r="160" spans="1:10" ht="63.75">
      <c r="A160" s="6" t="s">
        <v>36</v>
      </c>
      <c r="B160" s="6" t="s">
        <v>37</v>
      </c>
      <c r="C160" s="6" t="s">
        <v>44</v>
      </c>
      <c r="D160" s="6" t="s">
        <v>8</v>
      </c>
      <c r="E160" s="6" t="s">
        <v>9</v>
      </c>
      <c r="G160" s="6" t="s">
        <v>39</v>
      </c>
      <c r="H160" s="6" t="s">
        <v>40</v>
      </c>
      <c r="I160" s="6" t="s">
        <v>54</v>
      </c>
      <c r="J160" s="6" t="s">
        <v>43</v>
      </c>
    </row>
    <row r="161" spans="1:10" ht="12.75">
      <c r="A161">
        <f>$B$158</f>
        <v>20</v>
      </c>
      <c r="B161">
        <f>$B$159</f>
        <v>10</v>
      </c>
      <c r="C161">
        <f ca="1">ROUND(((RAND()+0.4)*($B$158*$B$159)/$B$157),0)</f>
        <v>1</v>
      </c>
      <c r="D161" s="15">
        <f aca="true" t="shared" si="0" ref="D161:D170">A161*(B161/C161)</f>
        <v>200</v>
      </c>
      <c r="E161" s="15">
        <f>((A161+1)*((B161+1)/(C161+1)))-1</f>
        <v>114.5</v>
      </c>
      <c r="G161">
        <v>20</v>
      </c>
      <c r="H161">
        <v>10</v>
      </c>
      <c r="I161" s="5" t="s">
        <v>25</v>
      </c>
      <c r="J161" s="5" t="s">
        <v>25</v>
      </c>
    </row>
    <row r="162" spans="1:9" ht="12.75">
      <c r="A162">
        <f aca="true" t="shared" si="1" ref="A162:A205">$B$158</f>
        <v>20</v>
      </c>
      <c r="B162">
        <f aca="true" t="shared" si="2" ref="B162:B205">$B$159</f>
        <v>10</v>
      </c>
      <c r="C162">
        <f aca="true" ca="1" t="shared" si="3" ref="C162:C205">ROUND(((RAND()+0.4)*($B$158*$B$159)/$B$157),0)</f>
        <v>1</v>
      </c>
      <c r="D162" s="15">
        <f t="shared" si="0"/>
        <v>200</v>
      </c>
      <c r="E162" s="15">
        <f aca="true" t="shared" si="4" ref="E162:E205">((A162+1)*((B162+1)/(C162+1)))-1</f>
        <v>114.5</v>
      </c>
      <c r="G162">
        <v>20</v>
      </c>
      <c r="H162" s="5">
        <v>20</v>
      </c>
      <c r="I162" s="5" t="s">
        <v>25</v>
      </c>
    </row>
    <row r="163" spans="1:8" ht="12.75">
      <c r="A163">
        <f t="shared" si="1"/>
        <v>20</v>
      </c>
      <c r="B163">
        <f t="shared" si="2"/>
        <v>10</v>
      </c>
      <c r="C163">
        <f ca="1" t="shared" si="3"/>
        <v>1</v>
      </c>
      <c r="D163" s="15">
        <f t="shared" si="0"/>
        <v>200</v>
      </c>
      <c r="E163" s="15">
        <f t="shared" si="4"/>
        <v>114.5</v>
      </c>
      <c r="G163">
        <v>20</v>
      </c>
      <c r="H163" s="5">
        <v>50</v>
      </c>
    </row>
    <row r="164" spans="1:8" ht="12.75">
      <c r="A164">
        <f t="shared" si="1"/>
        <v>20</v>
      </c>
      <c r="B164">
        <f t="shared" si="2"/>
        <v>10</v>
      </c>
      <c r="C164">
        <f ca="1" t="shared" si="3"/>
        <v>1</v>
      </c>
      <c r="D164" s="15">
        <f t="shared" si="0"/>
        <v>200</v>
      </c>
      <c r="E164" s="15">
        <f t="shared" si="4"/>
        <v>114.5</v>
      </c>
      <c r="G164">
        <v>20</v>
      </c>
      <c r="H164" s="5">
        <v>100</v>
      </c>
    </row>
    <row r="165" spans="1:8" ht="12.75">
      <c r="A165">
        <f t="shared" si="1"/>
        <v>20</v>
      </c>
      <c r="B165">
        <f t="shared" si="2"/>
        <v>10</v>
      </c>
      <c r="C165">
        <f ca="1" t="shared" si="3"/>
        <v>1</v>
      </c>
      <c r="D165" s="15">
        <f t="shared" si="0"/>
        <v>200</v>
      </c>
      <c r="E165" s="15">
        <f t="shared" si="4"/>
        <v>114.5</v>
      </c>
      <c r="G165">
        <v>20</v>
      </c>
      <c r="H165" s="5">
        <v>120</v>
      </c>
    </row>
    <row r="166" spans="1:8" ht="12.75">
      <c r="A166">
        <f t="shared" si="1"/>
        <v>20</v>
      </c>
      <c r="B166">
        <f t="shared" si="2"/>
        <v>10</v>
      </c>
      <c r="C166">
        <f ca="1" t="shared" si="3"/>
        <v>1</v>
      </c>
      <c r="D166" s="15">
        <f t="shared" si="0"/>
        <v>200</v>
      </c>
      <c r="E166" s="15">
        <f t="shared" si="4"/>
        <v>114.5</v>
      </c>
      <c r="G166">
        <v>40</v>
      </c>
      <c r="H166">
        <v>10</v>
      </c>
    </row>
    <row r="167" spans="1:8" ht="12.75">
      <c r="A167">
        <f t="shared" si="1"/>
        <v>20</v>
      </c>
      <c r="B167">
        <f t="shared" si="2"/>
        <v>10</v>
      </c>
      <c r="C167">
        <f ca="1" t="shared" si="3"/>
        <v>1</v>
      </c>
      <c r="D167" s="15">
        <f t="shared" si="0"/>
        <v>200</v>
      </c>
      <c r="E167" s="15">
        <f t="shared" si="4"/>
        <v>114.5</v>
      </c>
      <c r="G167">
        <v>40</v>
      </c>
      <c r="H167" s="5">
        <v>20</v>
      </c>
    </row>
    <row r="168" spans="1:8" ht="12.75">
      <c r="A168">
        <f t="shared" si="1"/>
        <v>20</v>
      </c>
      <c r="B168">
        <f t="shared" si="2"/>
        <v>10</v>
      </c>
      <c r="C168">
        <f ca="1" t="shared" si="3"/>
        <v>1</v>
      </c>
      <c r="D168" s="15">
        <f t="shared" si="0"/>
        <v>200</v>
      </c>
      <c r="E168" s="15">
        <f t="shared" si="4"/>
        <v>114.5</v>
      </c>
      <c r="G168">
        <v>40</v>
      </c>
      <c r="H168" s="5">
        <v>50</v>
      </c>
    </row>
    <row r="169" spans="1:8" ht="12.75">
      <c r="A169">
        <f t="shared" si="1"/>
        <v>20</v>
      </c>
      <c r="B169">
        <f t="shared" si="2"/>
        <v>10</v>
      </c>
      <c r="C169">
        <f ca="1" t="shared" si="3"/>
        <v>1</v>
      </c>
      <c r="D169" s="15">
        <f t="shared" si="0"/>
        <v>200</v>
      </c>
      <c r="E169" s="15">
        <f t="shared" si="4"/>
        <v>114.5</v>
      </c>
      <c r="G169">
        <v>40</v>
      </c>
      <c r="H169" s="5">
        <v>100</v>
      </c>
    </row>
    <row r="170" spans="1:8" ht="12.75">
      <c r="A170">
        <f t="shared" si="1"/>
        <v>20</v>
      </c>
      <c r="B170">
        <f t="shared" si="2"/>
        <v>10</v>
      </c>
      <c r="C170">
        <f ca="1" t="shared" si="3"/>
        <v>1</v>
      </c>
      <c r="D170" s="15">
        <f t="shared" si="0"/>
        <v>200</v>
      </c>
      <c r="E170" s="15">
        <f t="shared" si="4"/>
        <v>114.5</v>
      </c>
      <c r="G170">
        <v>40</v>
      </c>
      <c r="H170" s="5">
        <v>120</v>
      </c>
    </row>
    <row r="171" spans="1:8" ht="12.75">
      <c r="A171">
        <f t="shared" si="1"/>
        <v>20</v>
      </c>
      <c r="B171">
        <f t="shared" si="2"/>
        <v>10</v>
      </c>
      <c r="C171">
        <f ca="1" t="shared" si="3"/>
        <v>1</v>
      </c>
      <c r="D171" s="15">
        <f aca="true" t="shared" si="5" ref="D171:D180">A171*(B171/C171)</f>
        <v>200</v>
      </c>
      <c r="E171" s="15">
        <f t="shared" si="4"/>
        <v>114.5</v>
      </c>
      <c r="G171">
        <v>80</v>
      </c>
      <c r="H171">
        <v>10</v>
      </c>
    </row>
    <row r="172" spans="1:8" ht="12.75">
      <c r="A172">
        <f t="shared" si="1"/>
        <v>20</v>
      </c>
      <c r="B172">
        <f t="shared" si="2"/>
        <v>10</v>
      </c>
      <c r="C172">
        <f ca="1" t="shared" si="3"/>
        <v>1</v>
      </c>
      <c r="D172" s="15">
        <f t="shared" si="5"/>
        <v>200</v>
      </c>
      <c r="E172" s="15">
        <f t="shared" si="4"/>
        <v>114.5</v>
      </c>
      <c r="G172">
        <v>80</v>
      </c>
      <c r="H172" s="5">
        <v>20</v>
      </c>
    </row>
    <row r="173" spans="1:8" ht="12.75">
      <c r="A173">
        <f t="shared" si="1"/>
        <v>20</v>
      </c>
      <c r="B173">
        <f t="shared" si="2"/>
        <v>10</v>
      </c>
      <c r="C173">
        <f ca="1" t="shared" si="3"/>
        <v>1</v>
      </c>
      <c r="D173" s="15">
        <f t="shared" si="5"/>
        <v>200</v>
      </c>
      <c r="E173" s="15">
        <f t="shared" si="4"/>
        <v>114.5</v>
      </c>
      <c r="G173">
        <v>80</v>
      </c>
      <c r="H173" s="5">
        <v>50</v>
      </c>
    </row>
    <row r="174" spans="1:8" ht="12.75">
      <c r="A174">
        <f t="shared" si="1"/>
        <v>20</v>
      </c>
      <c r="B174">
        <f t="shared" si="2"/>
        <v>10</v>
      </c>
      <c r="C174">
        <f ca="1">ROUND(((RAND()+0.4)*($B$158*$B$159)/$B$157),0)</f>
        <v>1</v>
      </c>
      <c r="D174" s="15">
        <f t="shared" si="5"/>
        <v>200</v>
      </c>
      <c r="E174" s="15">
        <f t="shared" si="4"/>
        <v>114.5</v>
      </c>
      <c r="G174">
        <v>80</v>
      </c>
      <c r="H174" s="5">
        <v>100</v>
      </c>
    </row>
    <row r="175" spans="1:8" ht="12.75">
      <c r="A175">
        <f t="shared" si="1"/>
        <v>20</v>
      </c>
      <c r="B175">
        <f t="shared" si="2"/>
        <v>10</v>
      </c>
      <c r="C175">
        <f ca="1" t="shared" si="3"/>
        <v>1</v>
      </c>
      <c r="D175" s="15">
        <f t="shared" si="5"/>
        <v>200</v>
      </c>
      <c r="E175" s="15">
        <f t="shared" si="4"/>
        <v>114.5</v>
      </c>
      <c r="G175">
        <v>80</v>
      </c>
      <c r="H175" s="5">
        <v>120</v>
      </c>
    </row>
    <row r="176" spans="1:5" ht="12.75">
      <c r="A176">
        <f t="shared" si="1"/>
        <v>20</v>
      </c>
      <c r="B176">
        <f t="shared" si="2"/>
        <v>10</v>
      </c>
      <c r="C176">
        <f ca="1" t="shared" si="3"/>
        <v>1</v>
      </c>
      <c r="D176" s="15">
        <f t="shared" si="5"/>
        <v>200</v>
      </c>
      <c r="E176" s="15">
        <f t="shared" si="4"/>
        <v>114.5</v>
      </c>
    </row>
    <row r="177" spans="1:5" ht="12.75">
      <c r="A177">
        <f t="shared" si="1"/>
        <v>20</v>
      </c>
      <c r="B177">
        <f t="shared" si="2"/>
        <v>10</v>
      </c>
      <c r="C177">
        <f ca="1" t="shared" si="3"/>
        <v>1</v>
      </c>
      <c r="D177" s="15">
        <f t="shared" si="5"/>
        <v>200</v>
      </c>
      <c r="E177" s="15">
        <f t="shared" si="4"/>
        <v>114.5</v>
      </c>
    </row>
    <row r="178" spans="1:5" ht="12.75">
      <c r="A178">
        <f t="shared" si="1"/>
        <v>20</v>
      </c>
      <c r="B178">
        <f t="shared" si="2"/>
        <v>10</v>
      </c>
      <c r="C178">
        <f ca="1" t="shared" si="3"/>
        <v>0</v>
      </c>
      <c r="D178" s="15" t="e">
        <f t="shared" si="5"/>
        <v>#DIV/0!</v>
      </c>
      <c r="E178" s="15">
        <f t="shared" si="4"/>
        <v>230</v>
      </c>
    </row>
    <row r="179" spans="1:5" ht="12.75">
      <c r="A179">
        <f t="shared" si="1"/>
        <v>20</v>
      </c>
      <c r="B179">
        <f t="shared" si="2"/>
        <v>10</v>
      </c>
      <c r="C179">
        <f ca="1" t="shared" si="3"/>
        <v>1</v>
      </c>
      <c r="D179" s="15">
        <f t="shared" si="5"/>
        <v>200</v>
      </c>
      <c r="E179" s="15">
        <f t="shared" si="4"/>
        <v>114.5</v>
      </c>
    </row>
    <row r="180" spans="1:5" ht="12.75">
      <c r="A180">
        <f t="shared" si="1"/>
        <v>20</v>
      </c>
      <c r="B180">
        <f t="shared" si="2"/>
        <v>10</v>
      </c>
      <c r="C180">
        <f ca="1" t="shared" si="3"/>
        <v>1</v>
      </c>
      <c r="D180" s="15">
        <f t="shared" si="5"/>
        <v>200</v>
      </c>
      <c r="E180" s="15">
        <f t="shared" si="4"/>
        <v>114.5</v>
      </c>
    </row>
    <row r="181" spans="1:5" ht="12.75">
      <c r="A181">
        <f t="shared" si="1"/>
        <v>20</v>
      </c>
      <c r="B181">
        <f t="shared" si="2"/>
        <v>10</v>
      </c>
      <c r="C181">
        <f ca="1" t="shared" si="3"/>
        <v>1</v>
      </c>
      <c r="D181" s="15">
        <f>A181*(B181/C181)</f>
        <v>200</v>
      </c>
      <c r="E181" s="15">
        <f t="shared" si="4"/>
        <v>114.5</v>
      </c>
    </row>
    <row r="182" spans="1:5" ht="12.75">
      <c r="A182">
        <f t="shared" si="1"/>
        <v>20</v>
      </c>
      <c r="B182">
        <f t="shared" si="2"/>
        <v>10</v>
      </c>
      <c r="C182">
        <f ca="1" t="shared" si="3"/>
        <v>1</v>
      </c>
      <c r="D182" s="15">
        <f>A182*(B182/C182)</f>
        <v>200</v>
      </c>
      <c r="E182" s="15">
        <f t="shared" si="4"/>
        <v>114.5</v>
      </c>
    </row>
    <row r="183" spans="1:5" ht="12.75">
      <c r="A183">
        <f t="shared" si="1"/>
        <v>20</v>
      </c>
      <c r="B183">
        <f t="shared" si="2"/>
        <v>10</v>
      </c>
      <c r="C183">
        <f ca="1" t="shared" si="3"/>
        <v>1</v>
      </c>
      <c r="D183" s="15">
        <f>A183*(B183/C183)</f>
        <v>200</v>
      </c>
      <c r="E183" s="15">
        <f t="shared" si="4"/>
        <v>114.5</v>
      </c>
    </row>
    <row r="184" spans="1:5" ht="12.75">
      <c r="A184">
        <f t="shared" si="1"/>
        <v>20</v>
      </c>
      <c r="B184">
        <f t="shared" si="2"/>
        <v>10</v>
      </c>
      <c r="C184">
        <f ca="1" t="shared" si="3"/>
        <v>1</v>
      </c>
      <c r="D184" s="15">
        <f>A184*(B184/C184)</f>
        <v>200</v>
      </c>
      <c r="E184" s="15">
        <f t="shared" si="4"/>
        <v>114.5</v>
      </c>
    </row>
    <row r="185" spans="1:5" ht="12.75">
      <c r="A185">
        <f t="shared" si="1"/>
        <v>20</v>
      </c>
      <c r="B185">
        <f t="shared" si="2"/>
        <v>10</v>
      </c>
      <c r="C185">
        <f ca="1" t="shared" si="3"/>
        <v>1</v>
      </c>
      <c r="D185" s="15">
        <f aca="true" t="shared" si="6" ref="D185:D205">A185*(B185/C185)</f>
        <v>200</v>
      </c>
      <c r="E185" s="15">
        <f t="shared" si="4"/>
        <v>114.5</v>
      </c>
    </row>
    <row r="186" spans="1:5" ht="12.75">
      <c r="A186">
        <f t="shared" si="1"/>
        <v>20</v>
      </c>
      <c r="B186">
        <f t="shared" si="2"/>
        <v>10</v>
      </c>
      <c r="C186">
        <f ca="1" t="shared" si="3"/>
        <v>1</v>
      </c>
      <c r="D186" s="15">
        <f t="shared" si="6"/>
        <v>200</v>
      </c>
      <c r="E186" s="15">
        <f t="shared" si="4"/>
        <v>114.5</v>
      </c>
    </row>
    <row r="187" spans="1:5" ht="12.75">
      <c r="A187">
        <f t="shared" si="1"/>
        <v>20</v>
      </c>
      <c r="B187">
        <f t="shared" si="2"/>
        <v>10</v>
      </c>
      <c r="C187">
        <f ca="1" t="shared" si="3"/>
        <v>1</v>
      </c>
      <c r="D187" s="15">
        <f t="shared" si="6"/>
        <v>200</v>
      </c>
      <c r="E187" s="15">
        <f t="shared" si="4"/>
        <v>114.5</v>
      </c>
    </row>
    <row r="188" spans="1:5" ht="12.75">
      <c r="A188">
        <f t="shared" si="1"/>
        <v>20</v>
      </c>
      <c r="B188">
        <f t="shared" si="2"/>
        <v>10</v>
      </c>
      <c r="C188">
        <f ca="1" t="shared" si="3"/>
        <v>1</v>
      </c>
      <c r="D188" s="15">
        <f t="shared" si="6"/>
        <v>200</v>
      </c>
      <c r="E188" s="15">
        <f t="shared" si="4"/>
        <v>114.5</v>
      </c>
    </row>
    <row r="189" spans="1:5" ht="12.75">
      <c r="A189">
        <f t="shared" si="1"/>
        <v>20</v>
      </c>
      <c r="B189">
        <f t="shared" si="2"/>
        <v>10</v>
      </c>
      <c r="C189">
        <f ca="1" t="shared" si="3"/>
        <v>0</v>
      </c>
      <c r="D189" s="15" t="e">
        <f t="shared" si="6"/>
        <v>#DIV/0!</v>
      </c>
      <c r="E189" s="15">
        <f t="shared" si="4"/>
        <v>230</v>
      </c>
    </row>
    <row r="190" spans="1:5" ht="12.75">
      <c r="A190">
        <f t="shared" si="1"/>
        <v>20</v>
      </c>
      <c r="B190">
        <f t="shared" si="2"/>
        <v>10</v>
      </c>
      <c r="C190">
        <f ca="1" t="shared" si="3"/>
        <v>1</v>
      </c>
      <c r="D190" s="15">
        <f t="shared" si="6"/>
        <v>200</v>
      </c>
      <c r="E190" s="15">
        <f t="shared" si="4"/>
        <v>114.5</v>
      </c>
    </row>
    <row r="191" spans="1:5" ht="12.75">
      <c r="A191">
        <f t="shared" si="1"/>
        <v>20</v>
      </c>
      <c r="B191">
        <f t="shared" si="2"/>
        <v>10</v>
      </c>
      <c r="C191">
        <f ca="1" t="shared" si="3"/>
        <v>1</v>
      </c>
      <c r="D191" s="15">
        <f t="shared" si="6"/>
        <v>200</v>
      </c>
      <c r="E191" s="15">
        <f t="shared" si="4"/>
        <v>114.5</v>
      </c>
    </row>
    <row r="192" spans="1:5" ht="12.75">
      <c r="A192">
        <f t="shared" si="1"/>
        <v>20</v>
      </c>
      <c r="B192">
        <f t="shared" si="2"/>
        <v>10</v>
      </c>
      <c r="C192">
        <f ca="1" t="shared" si="3"/>
        <v>1</v>
      </c>
      <c r="D192" s="15">
        <f t="shared" si="6"/>
        <v>200</v>
      </c>
      <c r="E192" s="15">
        <f t="shared" si="4"/>
        <v>114.5</v>
      </c>
    </row>
    <row r="193" spans="1:5" ht="12.75">
      <c r="A193">
        <f t="shared" si="1"/>
        <v>20</v>
      </c>
      <c r="B193">
        <f t="shared" si="2"/>
        <v>10</v>
      </c>
      <c r="C193">
        <f ca="1" t="shared" si="3"/>
        <v>1</v>
      </c>
      <c r="D193" s="15">
        <f t="shared" si="6"/>
        <v>200</v>
      </c>
      <c r="E193" s="15">
        <f t="shared" si="4"/>
        <v>114.5</v>
      </c>
    </row>
    <row r="194" spans="1:5" ht="12.75">
      <c r="A194">
        <f t="shared" si="1"/>
        <v>20</v>
      </c>
      <c r="B194">
        <f t="shared" si="2"/>
        <v>10</v>
      </c>
      <c r="C194">
        <f ca="1" t="shared" si="3"/>
        <v>1</v>
      </c>
      <c r="D194" s="15">
        <f t="shared" si="6"/>
        <v>200</v>
      </c>
      <c r="E194" s="15">
        <f t="shared" si="4"/>
        <v>114.5</v>
      </c>
    </row>
    <row r="195" spans="1:5" ht="12.75">
      <c r="A195">
        <f t="shared" si="1"/>
        <v>20</v>
      </c>
      <c r="B195">
        <f t="shared" si="2"/>
        <v>10</v>
      </c>
      <c r="C195">
        <f ca="1" t="shared" si="3"/>
        <v>1</v>
      </c>
      <c r="D195" s="15">
        <f t="shared" si="6"/>
        <v>200</v>
      </c>
      <c r="E195" s="15">
        <f t="shared" si="4"/>
        <v>114.5</v>
      </c>
    </row>
    <row r="196" spans="1:5" ht="12.75">
      <c r="A196">
        <f t="shared" si="1"/>
        <v>20</v>
      </c>
      <c r="B196">
        <f t="shared" si="2"/>
        <v>10</v>
      </c>
      <c r="C196">
        <f ca="1" t="shared" si="3"/>
        <v>1</v>
      </c>
      <c r="D196" s="15">
        <f t="shared" si="6"/>
        <v>200</v>
      </c>
      <c r="E196" s="15">
        <f t="shared" si="4"/>
        <v>114.5</v>
      </c>
    </row>
    <row r="197" spans="1:5" ht="12.75">
      <c r="A197">
        <f t="shared" si="1"/>
        <v>20</v>
      </c>
      <c r="B197">
        <f t="shared" si="2"/>
        <v>10</v>
      </c>
      <c r="C197">
        <f ca="1" t="shared" si="3"/>
        <v>0</v>
      </c>
      <c r="D197" s="15" t="e">
        <f t="shared" si="6"/>
        <v>#DIV/0!</v>
      </c>
      <c r="E197" s="15">
        <f t="shared" si="4"/>
        <v>230</v>
      </c>
    </row>
    <row r="198" spans="1:5" ht="12.75">
      <c r="A198">
        <f t="shared" si="1"/>
        <v>20</v>
      </c>
      <c r="B198">
        <f t="shared" si="2"/>
        <v>10</v>
      </c>
      <c r="C198">
        <f ca="1" t="shared" si="3"/>
        <v>1</v>
      </c>
      <c r="D198" s="15">
        <f t="shared" si="6"/>
        <v>200</v>
      </c>
      <c r="E198" s="15">
        <f t="shared" si="4"/>
        <v>114.5</v>
      </c>
    </row>
    <row r="199" spans="1:5" ht="12.75">
      <c r="A199">
        <f t="shared" si="1"/>
        <v>20</v>
      </c>
      <c r="B199">
        <f t="shared" si="2"/>
        <v>10</v>
      </c>
      <c r="C199">
        <f ca="1" t="shared" si="3"/>
        <v>1</v>
      </c>
      <c r="D199" s="15">
        <f t="shared" si="6"/>
        <v>200</v>
      </c>
      <c r="E199" s="15">
        <f t="shared" si="4"/>
        <v>114.5</v>
      </c>
    </row>
    <row r="200" spans="1:5" ht="12.75">
      <c r="A200">
        <f t="shared" si="1"/>
        <v>20</v>
      </c>
      <c r="B200">
        <f t="shared" si="2"/>
        <v>10</v>
      </c>
      <c r="C200">
        <f ca="1" t="shared" si="3"/>
        <v>1</v>
      </c>
      <c r="D200" s="15">
        <f t="shared" si="6"/>
        <v>200</v>
      </c>
      <c r="E200" s="15">
        <f t="shared" si="4"/>
        <v>114.5</v>
      </c>
    </row>
    <row r="201" spans="1:5" ht="12.75">
      <c r="A201">
        <f t="shared" si="1"/>
        <v>20</v>
      </c>
      <c r="B201">
        <f t="shared" si="2"/>
        <v>10</v>
      </c>
      <c r="C201">
        <f ca="1" t="shared" si="3"/>
        <v>1</v>
      </c>
      <c r="D201" s="15">
        <f t="shared" si="6"/>
        <v>200</v>
      </c>
      <c r="E201" s="15">
        <f t="shared" si="4"/>
        <v>114.5</v>
      </c>
    </row>
    <row r="202" spans="1:5" ht="12">
      <c r="A202">
        <f t="shared" si="1"/>
        <v>20</v>
      </c>
      <c r="B202">
        <f t="shared" si="2"/>
        <v>10</v>
      </c>
      <c r="C202">
        <f ca="1" t="shared" si="3"/>
        <v>1</v>
      </c>
      <c r="D202" s="15">
        <f t="shared" si="6"/>
        <v>200</v>
      </c>
      <c r="E202" s="15">
        <f t="shared" si="4"/>
        <v>114.5</v>
      </c>
    </row>
    <row r="203" spans="1:5" ht="12">
      <c r="A203">
        <f t="shared" si="1"/>
        <v>20</v>
      </c>
      <c r="B203">
        <f t="shared" si="2"/>
        <v>10</v>
      </c>
      <c r="C203">
        <f ca="1" t="shared" si="3"/>
        <v>0</v>
      </c>
      <c r="D203" s="15" t="e">
        <f t="shared" si="6"/>
        <v>#DIV/0!</v>
      </c>
      <c r="E203" s="15">
        <f t="shared" si="4"/>
        <v>230</v>
      </c>
    </row>
    <row r="204" spans="1:5" ht="12">
      <c r="A204">
        <f t="shared" si="1"/>
        <v>20</v>
      </c>
      <c r="B204">
        <f t="shared" si="2"/>
        <v>10</v>
      </c>
      <c r="C204">
        <f ca="1" t="shared" si="3"/>
        <v>1</v>
      </c>
      <c r="D204" s="15">
        <f t="shared" si="6"/>
        <v>200</v>
      </c>
      <c r="E204" s="15">
        <f t="shared" si="4"/>
        <v>114.5</v>
      </c>
    </row>
    <row r="205" spans="1:6" ht="12">
      <c r="A205" s="27">
        <f t="shared" si="1"/>
        <v>20</v>
      </c>
      <c r="B205" s="27">
        <f t="shared" si="2"/>
        <v>10</v>
      </c>
      <c r="C205">
        <f ca="1" t="shared" si="3"/>
        <v>1</v>
      </c>
      <c r="D205" s="28">
        <f t="shared" si="6"/>
        <v>200</v>
      </c>
      <c r="E205" s="28">
        <f t="shared" si="4"/>
        <v>114.5</v>
      </c>
      <c r="F205" s="5" t="s">
        <v>42</v>
      </c>
    </row>
    <row r="206" spans="3:6" ht="12">
      <c r="C206" s="5" t="s">
        <v>45</v>
      </c>
      <c r="E206" s="21">
        <f>AVERAGE(E161:E205)</f>
        <v>124.76666666666667</v>
      </c>
      <c r="F206" s="21">
        <f>STDEV(E161:E205)/SQRT(45)</f>
        <v>4.9552441357055725</v>
      </c>
    </row>
    <row r="233" spans="1:3" ht="12">
      <c r="A233" s="6" t="s">
        <v>11</v>
      </c>
      <c r="C233" s="8" t="s">
        <v>12</v>
      </c>
    </row>
  </sheetData>
  <mergeCells count="4">
    <mergeCell ref="E3:J3"/>
    <mergeCell ref="B5:C5"/>
    <mergeCell ref="G158:H158"/>
    <mergeCell ref="H1:K1"/>
  </mergeCells>
  <printOptions/>
  <pageMargins left="0.75" right="0.3" top="0.67" bottom="0.63" header="0.5" footer="0.5"/>
  <pageSetup fitToHeight="3" horizontalDpi="600" verticalDpi="600" orientation="portrait" scale="56"/>
  <rowBreaks count="4" manualBreakCount="4">
    <brk id="66" max="11" man="1"/>
    <brk id="97" max="11" man="1"/>
    <brk id="139" max="11" man="1"/>
    <brk id="207" max="11" man="1"/>
  </rowBreaks>
  <drawing r:id="rId3"/>
  <legacyDrawing r:id="rId2"/>
</worksheet>
</file>

<file path=xl/worksheets/sheet2.xml><?xml version="1.0" encoding="utf-8"?>
<worksheet xmlns="http://schemas.openxmlformats.org/spreadsheetml/2006/main" xmlns:r="http://schemas.openxmlformats.org/officeDocument/2006/relationships">
  <dimension ref="O40:O40"/>
  <sheetViews>
    <sheetView workbookViewId="0" topLeftCell="A1">
      <selection activeCell="O42" sqref="O42"/>
    </sheetView>
  </sheetViews>
  <sheetFormatPr defaultColWidth="8.8515625" defaultRowHeight="12.75"/>
  <sheetData>
    <row r="40" ht="12.75">
      <c r="O40" s="26"/>
    </row>
  </sheetData>
  <printOptions/>
  <pageMargins left="0.75" right="0.75" top="1" bottom="1"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O35" sqref="O35"/>
    </sheetView>
  </sheetViews>
  <sheetFormatPr defaultColWidth="8.8515625" defaultRowHeight="12.75"/>
  <sheetData/>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A1:O116"/>
  <sheetViews>
    <sheetView workbookViewId="0" topLeftCell="A1">
      <selection activeCell="H30" sqref="H30"/>
    </sheetView>
  </sheetViews>
  <sheetFormatPr defaultColWidth="8.8515625" defaultRowHeight="12.75"/>
  <cols>
    <col min="1" max="1" width="15.00390625" style="0" customWidth="1"/>
  </cols>
  <sheetData>
    <row r="1" ht="12.75">
      <c r="A1" s="5" t="s">
        <v>20</v>
      </c>
    </row>
    <row r="2" spans="1:6" ht="26.25" thickBot="1">
      <c r="A2" s="6" t="s">
        <v>11</v>
      </c>
      <c r="F2" s="5" t="s">
        <v>21</v>
      </c>
    </row>
    <row r="3" spans="1:15" ht="12.75">
      <c r="A3" s="15">
        <v>142</v>
      </c>
      <c r="E3" s="9" t="s">
        <v>23</v>
      </c>
      <c r="F3">
        <v>50</v>
      </c>
      <c r="N3" s="25"/>
      <c r="O3" s="25"/>
    </row>
    <row r="4" spans="1:15" ht="12.75">
      <c r="A4" s="15">
        <v>141</v>
      </c>
      <c r="E4" s="9" t="s">
        <v>22</v>
      </c>
      <c r="F4">
        <v>75</v>
      </c>
      <c r="N4" s="22"/>
      <c r="O4" s="23"/>
    </row>
    <row r="5" spans="1:15" ht="12.75">
      <c r="A5" s="15">
        <v>258</v>
      </c>
      <c r="E5" s="9" t="s">
        <v>24</v>
      </c>
      <c r="F5">
        <v>100</v>
      </c>
      <c r="N5" s="22"/>
      <c r="O5" s="23"/>
    </row>
    <row r="6" spans="1:15" ht="12.75">
      <c r="A6" s="15">
        <v>251</v>
      </c>
      <c r="E6" s="9" t="s">
        <v>26</v>
      </c>
      <c r="F6">
        <v>125</v>
      </c>
      <c r="N6" s="22"/>
      <c r="O6" s="23"/>
    </row>
    <row r="7" spans="1:15" ht="12.75">
      <c r="A7" s="15">
        <v>168</v>
      </c>
      <c r="E7" s="9" t="s">
        <v>27</v>
      </c>
      <c r="F7">
        <v>150</v>
      </c>
      <c r="N7" s="22"/>
      <c r="O7" s="23"/>
    </row>
    <row r="8" spans="1:15" ht="12.75">
      <c r="A8" s="15">
        <v>208</v>
      </c>
      <c r="E8" s="9" t="s">
        <v>28</v>
      </c>
      <c r="F8">
        <v>175</v>
      </c>
      <c r="N8" s="22"/>
      <c r="O8" s="23"/>
    </row>
    <row r="9" spans="1:15" ht="12.75">
      <c r="A9" s="15">
        <v>240</v>
      </c>
      <c r="E9" s="9" t="s">
        <v>29</v>
      </c>
      <c r="F9">
        <v>200</v>
      </c>
      <c r="N9" s="22"/>
      <c r="O9" s="23"/>
    </row>
    <row r="10" spans="1:15" ht="12.75">
      <c r="A10" s="15">
        <v>217</v>
      </c>
      <c r="E10" s="9" t="s">
        <v>30</v>
      </c>
      <c r="F10">
        <v>225</v>
      </c>
      <c r="N10" s="22"/>
      <c r="O10" s="23"/>
    </row>
    <row r="11" spans="1:15" ht="12">
      <c r="A11" s="15">
        <v>200</v>
      </c>
      <c r="E11" s="9" t="s">
        <v>31</v>
      </c>
      <c r="F11">
        <v>250</v>
      </c>
      <c r="N11" s="22"/>
      <c r="O11" s="23"/>
    </row>
    <row r="12" spans="1:15" ht="12">
      <c r="A12" s="15">
        <v>233</v>
      </c>
      <c r="E12" s="9" t="s">
        <v>32</v>
      </c>
      <c r="F12">
        <v>275</v>
      </c>
      <c r="N12" s="22"/>
      <c r="O12" s="23"/>
    </row>
    <row r="13" spans="1:15" ht="12">
      <c r="A13" s="15">
        <v>239</v>
      </c>
      <c r="E13" s="9" t="s">
        <v>33</v>
      </c>
      <c r="F13">
        <v>300</v>
      </c>
      <c r="N13" s="22"/>
      <c r="O13" s="23"/>
    </row>
    <row r="14" spans="1:15" ht="12.75" thickBot="1">
      <c r="A14" s="15">
        <v>169</v>
      </c>
      <c r="E14" s="17"/>
      <c r="F14">
        <v>325</v>
      </c>
      <c r="N14" s="24"/>
      <c r="O14" s="24"/>
    </row>
    <row r="15" spans="1:6" ht="12">
      <c r="A15" s="15">
        <v>233</v>
      </c>
      <c r="E15" s="17"/>
      <c r="F15">
        <v>350</v>
      </c>
    </row>
    <row r="16" spans="1:6" ht="12">
      <c r="A16" s="15">
        <v>220</v>
      </c>
      <c r="E16" s="17"/>
      <c r="F16">
        <v>375</v>
      </c>
    </row>
    <row r="17" spans="1:6" ht="12">
      <c r="A17" s="15">
        <v>240</v>
      </c>
      <c r="E17" s="17"/>
      <c r="F17">
        <v>400</v>
      </c>
    </row>
    <row r="18" spans="1:6" ht="12">
      <c r="A18" s="15">
        <v>350</v>
      </c>
      <c r="E18" s="17"/>
      <c r="F18">
        <v>425</v>
      </c>
    </row>
    <row r="19" spans="1:6" ht="12">
      <c r="A19" s="15">
        <v>160</v>
      </c>
      <c r="E19" s="17"/>
      <c r="F19">
        <v>450</v>
      </c>
    </row>
    <row r="20" spans="1:6" ht="12">
      <c r="A20" s="15">
        <v>177</v>
      </c>
      <c r="E20" s="17"/>
      <c r="F20">
        <v>475</v>
      </c>
    </row>
    <row r="21" spans="1:6" ht="12">
      <c r="A21" s="15">
        <v>480</v>
      </c>
      <c r="E21" s="17"/>
      <c r="F21">
        <v>500</v>
      </c>
    </row>
    <row r="22" spans="1:6" ht="12">
      <c r="A22" s="15">
        <v>160</v>
      </c>
      <c r="E22" s="17"/>
      <c r="F22">
        <v>525</v>
      </c>
    </row>
    <row r="23" spans="1:6" ht="12">
      <c r="A23" s="15">
        <v>360</v>
      </c>
      <c r="E23" s="17"/>
      <c r="F23">
        <v>550</v>
      </c>
    </row>
    <row r="24" spans="1:6" ht="12">
      <c r="A24" s="15">
        <v>138</v>
      </c>
      <c r="E24" s="17"/>
      <c r="F24">
        <v>575</v>
      </c>
    </row>
    <row r="25" spans="1:6" ht="12">
      <c r="A25" s="15">
        <v>125</v>
      </c>
      <c r="E25" s="17"/>
      <c r="F25">
        <v>600</v>
      </c>
    </row>
    <row r="26" spans="1:6" ht="12">
      <c r="A26" s="15">
        <v>410</v>
      </c>
      <c r="F26">
        <v>625</v>
      </c>
    </row>
    <row r="27" spans="1:6" ht="12">
      <c r="A27" s="15">
        <v>113.4</v>
      </c>
      <c r="F27">
        <v>650</v>
      </c>
    </row>
    <row r="28" spans="1:6" ht="12">
      <c r="A28" s="15">
        <v>178.5</v>
      </c>
      <c r="F28">
        <v>675</v>
      </c>
    </row>
    <row r="29" spans="1:6" ht="12">
      <c r="A29" s="15">
        <v>204.75</v>
      </c>
      <c r="F29">
        <v>700</v>
      </c>
    </row>
    <row r="30" spans="1:6" ht="12">
      <c r="A30" s="15">
        <v>357</v>
      </c>
      <c r="F30">
        <v>725</v>
      </c>
    </row>
    <row r="31" spans="1:6" ht="12">
      <c r="A31" s="15">
        <v>672</v>
      </c>
      <c r="F31">
        <v>750</v>
      </c>
    </row>
    <row r="32" spans="1:6" ht="12">
      <c r="A32" s="15">
        <v>165.8</v>
      </c>
      <c r="F32">
        <v>775</v>
      </c>
    </row>
    <row r="33" spans="1:6" ht="12">
      <c r="A33" s="15">
        <v>156</v>
      </c>
      <c r="F33">
        <v>800</v>
      </c>
    </row>
    <row r="34" ht="12">
      <c r="A34" s="15">
        <v>175.5</v>
      </c>
    </row>
    <row r="35" ht="12">
      <c r="A35" s="15">
        <v>195</v>
      </c>
    </row>
    <row r="36" ht="12">
      <c r="A36" s="15">
        <v>177.7</v>
      </c>
    </row>
    <row r="37" ht="12">
      <c r="A37" s="15">
        <v>180.47</v>
      </c>
    </row>
    <row r="38" ht="12">
      <c r="A38" s="15">
        <v>185.71</v>
      </c>
    </row>
    <row r="39" ht="12">
      <c r="A39" s="15">
        <v>194.13</v>
      </c>
    </row>
    <row r="40" ht="12">
      <c r="A40" s="15">
        <v>208</v>
      </c>
    </row>
    <row r="41" ht="12">
      <c r="A41" s="15">
        <v>861</v>
      </c>
    </row>
    <row r="42" ht="12">
      <c r="A42" s="15">
        <v>238</v>
      </c>
    </row>
    <row r="43" ht="12">
      <c r="A43" s="15">
        <v>357</v>
      </c>
    </row>
    <row r="44" ht="12">
      <c r="A44" s="15">
        <v>195</v>
      </c>
    </row>
    <row r="45" ht="12">
      <c r="A45" s="15">
        <v>116</v>
      </c>
    </row>
    <row r="46" ht="12">
      <c r="A46" s="15">
        <v>118.833</v>
      </c>
    </row>
    <row r="47" ht="12">
      <c r="A47" s="15">
        <v>123.625</v>
      </c>
    </row>
    <row r="48" ht="12">
      <c r="A48" s="15">
        <v>120.75</v>
      </c>
    </row>
    <row r="49" ht="12">
      <c r="A49" s="15">
        <v>425.5</v>
      </c>
    </row>
    <row r="50" ht="12">
      <c r="A50" s="15">
        <v>193.2</v>
      </c>
    </row>
    <row r="51" ht="12">
      <c r="A51" s="15">
        <v>290.4</v>
      </c>
    </row>
    <row r="52" ht="12">
      <c r="A52" s="15">
        <v>272.8</v>
      </c>
    </row>
    <row r="53" ht="12">
      <c r="A53" s="15">
        <v>210.22222</v>
      </c>
    </row>
    <row r="54" ht="12">
      <c r="A54" s="15">
        <v>257.71428</v>
      </c>
    </row>
    <row r="55" ht="12">
      <c r="A55" s="15">
        <v>198</v>
      </c>
    </row>
    <row r="56" ht="12">
      <c r="A56" s="15">
        <v>182</v>
      </c>
    </row>
    <row r="57" ht="12">
      <c r="A57" s="15">
        <v>175</v>
      </c>
    </row>
    <row r="58" ht="12">
      <c r="A58" s="15">
        <v>127.5</v>
      </c>
    </row>
    <row r="59" ht="12">
      <c r="A59" s="15">
        <v>173.6</v>
      </c>
    </row>
    <row r="60" ht="12">
      <c r="A60" s="15">
        <v>154</v>
      </c>
    </row>
    <row r="61" ht="12">
      <c r="A61" s="15">
        <v>364</v>
      </c>
    </row>
    <row r="62" ht="12">
      <c r="A62" s="15">
        <v>259</v>
      </c>
    </row>
    <row r="63" ht="12">
      <c r="A63" s="15">
        <v>266</v>
      </c>
    </row>
    <row r="64" ht="12">
      <c r="A64" s="15">
        <v>224</v>
      </c>
    </row>
    <row r="65" ht="12">
      <c r="A65" s="15">
        <v>252</v>
      </c>
    </row>
    <row r="66" ht="12">
      <c r="A66">
        <v>145</v>
      </c>
    </row>
    <row r="67" ht="12">
      <c r="A67">
        <v>127</v>
      </c>
    </row>
    <row r="68" ht="12">
      <c r="A68">
        <v>172</v>
      </c>
    </row>
    <row r="69" ht="12">
      <c r="A69">
        <v>167</v>
      </c>
    </row>
    <row r="70" ht="12">
      <c r="A70">
        <v>207</v>
      </c>
    </row>
    <row r="71" ht="12">
      <c r="A71">
        <v>165</v>
      </c>
    </row>
    <row r="72" ht="12">
      <c r="A72">
        <v>363</v>
      </c>
    </row>
    <row r="73" ht="12">
      <c r="A73">
        <v>204</v>
      </c>
    </row>
    <row r="74" ht="12">
      <c r="A74">
        <v>141</v>
      </c>
    </row>
    <row r="75" ht="12">
      <c r="A75">
        <v>308</v>
      </c>
    </row>
    <row r="76" ht="12">
      <c r="A76">
        <v>237</v>
      </c>
    </row>
    <row r="77" ht="12">
      <c r="A77">
        <v>254</v>
      </c>
    </row>
    <row r="78" ht="12">
      <c r="A78">
        <v>153</v>
      </c>
    </row>
    <row r="79" ht="12">
      <c r="A79">
        <v>190</v>
      </c>
    </row>
    <row r="80" ht="12">
      <c r="A80">
        <v>172</v>
      </c>
    </row>
    <row r="81" ht="12">
      <c r="A81">
        <v>166</v>
      </c>
    </row>
    <row r="82" ht="12">
      <c r="A82">
        <v>110</v>
      </c>
    </row>
    <row r="83" ht="12">
      <c r="A83">
        <v>166</v>
      </c>
    </row>
    <row r="84" ht="12">
      <c r="A84">
        <v>139</v>
      </c>
    </row>
    <row r="85" ht="12">
      <c r="A85">
        <v>513</v>
      </c>
    </row>
    <row r="86" ht="12">
      <c r="A86">
        <v>258</v>
      </c>
    </row>
    <row r="87" ht="12">
      <c r="A87">
        <v>238</v>
      </c>
    </row>
    <row r="88" ht="12">
      <c r="A88">
        <v>338</v>
      </c>
    </row>
    <row r="89" ht="12">
      <c r="A89">
        <v>111</v>
      </c>
    </row>
    <row r="90" ht="12">
      <c r="A90">
        <v>165</v>
      </c>
    </row>
    <row r="91" ht="12">
      <c r="A91">
        <v>146</v>
      </c>
    </row>
    <row r="92" ht="12">
      <c r="A92">
        <v>84</v>
      </c>
    </row>
    <row r="93" ht="12">
      <c r="A93">
        <v>280</v>
      </c>
    </row>
    <row r="94" ht="12">
      <c r="A94">
        <v>448</v>
      </c>
    </row>
    <row r="95" ht="12">
      <c r="A95">
        <v>148</v>
      </c>
    </row>
    <row r="96" ht="12">
      <c r="A96">
        <v>238</v>
      </c>
    </row>
    <row r="97" ht="12">
      <c r="A97">
        <v>396</v>
      </c>
    </row>
    <row r="98" ht="12">
      <c r="A98">
        <v>770</v>
      </c>
    </row>
    <row r="99" ht="12">
      <c r="A99">
        <v>181</v>
      </c>
    </row>
    <row r="100" ht="12">
      <c r="A100">
        <v>157</v>
      </c>
    </row>
    <row r="101" ht="12">
      <c r="A101">
        <v>327</v>
      </c>
    </row>
    <row r="102" ht="12">
      <c r="A102">
        <v>305</v>
      </c>
    </row>
    <row r="103" ht="12">
      <c r="A103">
        <v>81</v>
      </c>
    </row>
    <row r="104" ht="12">
      <c r="A104">
        <v>166</v>
      </c>
    </row>
    <row r="105" ht="12">
      <c r="A105">
        <v>168</v>
      </c>
    </row>
    <row r="106" ht="12">
      <c r="A106">
        <v>130</v>
      </c>
    </row>
    <row r="107" ht="12">
      <c r="A107">
        <v>153</v>
      </c>
    </row>
    <row r="108" ht="12">
      <c r="A108">
        <v>297</v>
      </c>
    </row>
    <row r="109" ht="12">
      <c r="A109">
        <v>197</v>
      </c>
    </row>
    <row r="110" ht="12">
      <c r="A110">
        <v>174</v>
      </c>
    </row>
    <row r="111" ht="12">
      <c r="A111">
        <v>190</v>
      </c>
    </row>
    <row r="112" ht="12">
      <c r="A112">
        <v>232</v>
      </c>
    </row>
    <row r="113" ht="12">
      <c r="A113">
        <v>191</v>
      </c>
    </row>
    <row r="114" ht="12">
      <c r="A114">
        <v>221</v>
      </c>
    </row>
    <row r="115" ht="12">
      <c r="A115">
        <v>211</v>
      </c>
    </row>
    <row r="116" ht="12">
      <c r="A116">
        <v>211</v>
      </c>
    </row>
  </sheetData>
  <printOptions/>
  <pageMargins left="0.7" right="0.7" top="0.75" bottom="0.75" header="0.3" footer="0.3"/>
  <pageSetup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heppells</dc:creator>
  <cp:keywords/>
  <dc:description/>
  <cp:lastModifiedBy>Jennifer Magnusson</cp:lastModifiedBy>
  <cp:lastPrinted>2011-06-20T06:52:55Z</cp:lastPrinted>
  <dcterms:created xsi:type="dcterms:W3CDTF">2008-12-22T17:04:43Z</dcterms:created>
  <dcterms:modified xsi:type="dcterms:W3CDTF">2012-11-02T00:08:13Z</dcterms:modified>
  <cp:category/>
  <cp:version/>
  <cp:contentType/>
  <cp:contentStatus/>
</cp:coreProperties>
</file>